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habiba.mohamed\Desktop\GPN 1\"/>
    </mc:Choice>
  </mc:AlternateContent>
  <xr:revisionPtr revIDLastSave="0" documentId="13_ncr:1_{CFAB4E24-7F28-4BBF-9C49-004F20BD96E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Sheet2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2" l="1"/>
  <c r="M17" i="2" s="1"/>
  <c r="K17" i="2"/>
  <c r="I17" i="2"/>
  <c r="H17" i="2"/>
  <c r="G17" i="2"/>
  <c r="F17" i="2"/>
  <c r="E17" i="2"/>
  <c r="C17" i="2"/>
  <c r="B17" i="2"/>
  <c r="L15" i="2"/>
  <c r="M15" i="2" s="1"/>
  <c r="K15" i="2"/>
  <c r="I15" i="2"/>
  <c r="H15" i="2"/>
  <c r="G15" i="2"/>
  <c r="F15" i="2"/>
  <c r="E15" i="2"/>
  <c r="C15" i="2"/>
  <c r="B15" i="2"/>
  <c r="I13" i="2"/>
  <c r="H13" i="2"/>
  <c r="G13" i="2"/>
  <c r="F13" i="2"/>
  <c r="E13" i="2"/>
  <c r="C13" i="2"/>
  <c r="B13" i="2"/>
  <c r="G98" i="1" l="1"/>
  <c r="F98" i="1"/>
  <c r="D98" i="1"/>
  <c r="B98" i="1"/>
  <c r="G96" i="1"/>
  <c r="F96" i="1"/>
  <c r="D96" i="1"/>
  <c r="B96" i="1"/>
  <c r="J94" i="1"/>
  <c r="K94" i="1" s="1"/>
  <c r="I94" i="1"/>
  <c r="G94" i="1"/>
  <c r="F94" i="1"/>
  <c r="D94" i="1"/>
  <c r="B94" i="1"/>
  <c r="J92" i="1"/>
  <c r="K92" i="1" s="1"/>
  <c r="I92" i="1"/>
  <c r="G92" i="1"/>
  <c r="F92" i="1"/>
  <c r="D92" i="1"/>
  <c r="B92" i="1"/>
  <c r="J90" i="1"/>
  <c r="K90" i="1" s="1"/>
  <c r="I90" i="1"/>
  <c r="G90" i="1"/>
  <c r="F90" i="1"/>
  <c r="D90" i="1"/>
  <c r="B90" i="1"/>
  <c r="J87" i="1"/>
  <c r="K87" i="1" s="1"/>
  <c r="I87" i="1"/>
  <c r="G87" i="1"/>
  <c r="F87" i="1"/>
  <c r="D87" i="1"/>
  <c r="B87" i="1"/>
  <c r="J85" i="1"/>
  <c r="K85" i="1" s="1"/>
  <c r="I85" i="1"/>
  <c r="G85" i="1"/>
  <c r="F85" i="1"/>
  <c r="D85" i="1"/>
  <c r="B85" i="1"/>
  <c r="J83" i="1"/>
  <c r="K83" i="1" s="1"/>
  <c r="I83" i="1"/>
  <c r="G83" i="1"/>
  <c r="F83" i="1"/>
  <c r="D83" i="1"/>
  <c r="B83" i="1"/>
  <c r="K81" i="1"/>
  <c r="J81" i="1"/>
  <c r="I81" i="1"/>
  <c r="G81" i="1"/>
  <c r="F81" i="1"/>
  <c r="D81" i="1"/>
  <c r="J79" i="1"/>
  <c r="K79" i="1" s="1"/>
  <c r="I79" i="1"/>
  <c r="G79" i="1"/>
  <c r="F79" i="1"/>
  <c r="D79" i="1"/>
  <c r="B79" i="1"/>
  <c r="J77" i="1"/>
  <c r="K77" i="1" s="1"/>
  <c r="I77" i="1"/>
  <c r="G77" i="1"/>
  <c r="F77" i="1"/>
  <c r="D77" i="1"/>
  <c r="B77" i="1"/>
  <c r="J75" i="1"/>
  <c r="K75" i="1" s="1"/>
  <c r="I75" i="1"/>
  <c r="G75" i="1"/>
  <c r="F75" i="1"/>
  <c r="D75" i="1"/>
  <c r="B75" i="1"/>
  <c r="G72" i="1"/>
  <c r="F72" i="1"/>
  <c r="E72" i="1"/>
  <c r="D72" i="1"/>
  <c r="C72" i="1"/>
  <c r="B72" i="1"/>
  <c r="G70" i="1"/>
  <c r="F70" i="1"/>
  <c r="E70" i="1"/>
  <c r="D70" i="1"/>
  <c r="C70" i="1"/>
  <c r="B70" i="1"/>
  <c r="G68" i="1"/>
  <c r="F68" i="1"/>
  <c r="E68" i="1"/>
  <c r="D68" i="1"/>
  <c r="C68" i="1"/>
  <c r="B68" i="1"/>
  <c r="G66" i="1"/>
  <c r="F66" i="1"/>
  <c r="E66" i="1"/>
  <c r="D66" i="1"/>
  <c r="C66" i="1"/>
  <c r="B66" i="1"/>
  <c r="J64" i="1"/>
  <c r="K64" i="1" s="1"/>
  <c r="I64" i="1"/>
  <c r="G64" i="1"/>
  <c r="F64" i="1"/>
  <c r="E64" i="1"/>
  <c r="D64" i="1"/>
  <c r="C64" i="1"/>
  <c r="B64" i="1"/>
  <c r="J62" i="1"/>
  <c r="K62" i="1" s="1"/>
  <c r="I62" i="1"/>
  <c r="G62" i="1"/>
  <c r="F62" i="1"/>
  <c r="E62" i="1"/>
  <c r="D62" i="1"/>
  <c r="C62" i="1"/>
  <c r="B62" i="1"/>
  <c r="J60" i="1"/>
  <c r="K60" i="1" s="1"/>
  <c r="I60" i="1"/>
  <c r="G60" i="1"/>
  <c r="F60" i="1"/>
  <c r="E60" i="1"/>
  <c r="D60" i="1"/>
  <c r="C60" i="1"/>
  <c r="B60" i="1"/>
  <c r="J58" i="1"/>
  <c r="K58" i="1" s="1"/>
  <c r="I58" i="1"/>
  <c r="G58" i="1"/>
  <c r="F58" i="1"/>
  <c r="E58" i="1"/>
  <c r="D58" i="1"/>
  <c r="C58" i="1"/>
  <c r="B58" i="1"/>
  <c r="K56" i="1"/>
  <c r="J56" i="1"/>
  <c r="I56" i="1"/>
  <c r="G56" i="1"/>
  <c r="F56" i="1"/>
  <c r="E56" i="1"/>
  <c r="D56" i="1"/>
  <c r="C56" i="1"/>
  <c r="B56" i="1"/>
  <c r="K54" i="1"/>
  <c r="J54" i="1"/>
  <c r="I54" i="1"/>
  <c r="G54" i="1"/>
  <c r="F54" i="1"/>
  <c r="E54" i="1"/>
  <c r="D54" i="1"/>
  <c r="C54" i="1"/>
  <c r="B54" i="1"/>
  <c r="K52" i="1"/>
  <c r="J52" i="1"/>
  <c r="I52" i="1"/>
  <c r="G52" i="1"/>
  <c r="F52" i="1"/>
  <c r="E52" i="1"/>
  <c r="D52" i="1"/>
  <c r="C52" i="1"/>
  <c r="B52" i="1"/>
  <c r="J50" i="1"/>
  <c r="K50" i="1" s="1"/>
  <c r="I50" i="1"/>
  <c r="G50" i="1"/>
  <c r="F50" i="1"/>
  <c r="E50" i="1"/>
  <c r="D50" i="1"/>
  <c r="C50" i="1"/>
  <c r="B50" i="1"/>
  <c r="K48" i="1"/>
  <c r="J48" i="1"/>
  <c r="I48" i="1"/>
  <c r="G48" i="1"/>
  <c r="F48" i="1"/>
  <c r="E48" i="1"/>
  <c r="D48" i="1"/>
  <c r="C48" i="1"/>
  <c r="B48" i="1"/>
  <c r="J46" i="1"/>
  <c r="K46" i="1" s="1"/>
  <c r="I46" i="1"/>
  <c r="G46" i="1"/>
  <c r="F46" i="1"/>
  <c r="E46" i="1"/>
  <c r="D46" i="1"/>
  <c r="C46" i="1"/>
  <c r="B46" i="1"/>
  <c r="K44" i="1"/>
  <c r="J44" i="1"/>
  <c r="I44" i="1"/>
  <c r="G44" i="1"/>
  <c r="F44" i="1"/>
  <c r="E44" i="1"/>
  <c r="D44" i="1"/>
  <c r="C44" i="1"/>
  <c r="B44" i="1"/>
  <c r="K42" i="1"/>
  <c r="J42" i="1"/>
  <c r="I42" i="1"/>
  <c r="G42" i="1"/>
  <c r="F42" i="1"/>
  <c r="E42" i="1"/>
  <c r="D42" i="1"/>
  <c r="C42" i="1"/>
  <c r="B42" i="1"/>
  <c r="J40" i="1"/>
  <c r="K40" i="1" s="1"/>
  <c r="I40" i="1"/>
  <c r="G40" i="1"/>
  <c r="F40" i="1"/>
  <c r="E40" i="1"/>
  <c r="D40" i="1"/>
  <c r="C40" i="1"/>
  <c r="B40" i="1"/>
  <c r="J38" i="1"/>
  <c r="K38" i="1" s="1"/>
  <c r="I38" i="1"/>
  <c r="G38" i="1"/>
  <c r="F38" i="1"/>
  <c r="E38" i="1"/>
  <c r="D38" i="1"/>
  <c r="C38" i="1"/>
  <c r="B38" i="1"/>
  <c r="K36" i="1"/>
  <c r="J36" i="1"/>
  <c r="I36" i="1"/>
  <c r="G36" i="1"/>
  <c r="F36" i="1"/>
  <c r="E36" i="1"/>
  <c r="D36" i="1"/>
  <c r="C36" i="1"/>
  <c r="B36" i="1"/>
  <c r="J34" i="1"/>
  <c r="K34" i="1" s="1"/>
  <c r="I34" i="1"/>
  <c r="G34" i="1"/>
  <c r="F34" i="1"/>
  <c r="E34" i="1"/>
  <c r="D34" i="1"/>
  <c r="C34" i="1"/>
  <c r="B34" i="1"/>
  <c r="J32" i="1"/>
  <c r="K32" i="1" s="1"/>
  <c r="I32" i="1"/>
  <c r="G32" i="1"/>
  <c r="F32" i="1"/>
  <c r="E32" i="1"/>
  <c r="D32" i="1"/>
  <c r="C32" i="1"/>
  <c r="B32" i="1"/>
  <c r="J30" i="1"/>
  <c r="K30" i="1" s="1"/>
  <c r="I30" i="1"/>
  <c r="G30" i="1"/>
  <c r="F30" i="1"/>
  <c r="E30" i="1"/>
  <c r="D30" i="1"/>
  <c r="C30" i="1"/>
  <c r="B30" i="1"/>
  <c r="J28" i="1"/>
  <c r="K28" i="1" s="1"/>
  <c r="I28" i="1"/>
  <c r="G28" i="1"/>
  <c r="F28" i="1"/>
  <c r="E28" i="1"/>
  <c r="D28" i="1"/>
  <c r="C28" i="1"/>
  <c r="B28" i="1"/>
  <c r="K26" i="1"/>
  <c r="J26" i="1"/>
  <c r="I26" i="1"/>
  <c r="G26" i="1"/>
  <c r="F26" i="1"/>
  <c r="E26" i="1"/>
  <c r="D26" i="1"/>
  <c r="C26" i="1"/>
  <c r="B26" i="1"/>
  <c r="J24" i="1"/>
  <c r="K24" i="1" s="1"/>
  <c r="I24" i="1"/>
  <c r="G24" i="1"/>
  <c r="F24" i="1"/>
  <c r="E24" i="1"/>
  <c r="D24" i="1"/>
  <c r="C24" i="1"/>
  <c r="B24" i="1"/>
  <c r="J22" i="1"/>
  <c r="K22" i="1" s="1"/>
  <c r="I22" i="1"/>
  <c r="G22" i="1"/>
  <c r="F22" i="1"/>
  <c r="E22" i="1"/>
  <c r="D22" i="1"/>
  <c r="C22" i="1"/>
  <c r="B22" i="1"/>
  <c r="J20" i="1"/>
  <c r="K20" i="1" s="1"/>
  <c r="I20" i="1"/>
  <c r="G20" i="1"/>
  <c r="F20" i="1"/>
  <c r="E20" i="1"/>
  <c r="D20" i="1"/>
  <c r="C20" i="1"/>
  <c r="B20" i="1"/>
  <c r="J18" i="1"/>
  <c r="K18" i="1" s="1"/>
  <c r="I18" i="1"/>
  <c r="G18" i="1"/>
  <c r="F18" i="1"/>
  <c r="E18" i="1"/>
  <c r="D18" i="1"/>
  <c r="C18" i="1"/>
  <c r="B18" i="1"/>
  <c r="J16" i="1"/>
  <c r="K16" i="1" s="1"/>
  <c r="I16" i="1"/>
  <c r="E16" i="1"/>
  <c r="D16" i="1"/>
  <c r="C16" i="1"/>
  <c r="B16" i="1"/>
  <c r="J14" i="1"/>
  <c r="K14" i="1" s="1"/>
  <c r="I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<sst xmlns="http://schemas.openxmlformats.org/spreadsheetml/2006/main" count="74" uniqueCount="58">
  <si>
    <t>PROCUREMENT PLAN FOR GOODS, WORKS AND NON-CONSULTANCY SERVICES - EXTERNAL USE</t>
  </si>
  <si>
    <t>NAME OF PROCURING AND DISPOSAL ENTITY: PRESIDENT'S OFFICE-  REGIONAL ADMINISTRATION, LOCAL GOVERNMENT AND SPECIAL DEPARTMENTS</t>
  </si>
  <si>
    <t xml:space="preserve">                                                                                          FINANCIAL YEAR:  2023/2024                                                                                                 </t>
  </si>
  <si>
    <t xml:space="preserve">Description </t>
  </si>
  <si>
    <t>Tender No.</t>
  </si>
  <si>
    <t>Number of lots</t>
  </si>
  <si>
    <t>Procurement Method</t>
  </si>
  <si>
    <t>PRE - QUALIFICATION</t>
  </si>
  <si>
    <t>INVITATION AND AWARD OF BIDS</t>
  </si>
  <si>
    <t>Invitation Date</t>
  </si>
  <si>
    <t>Closing-Opening</t>
  </si>
  <si>
    <t>Notification of Applicants</t>
  </si>
  <si>
    <t>Bid Invitation Date</t>
  </si>
  <si>
    <t>Bid Closing-Opening</t>
  </si>
  <si>
    <t>Award Notification Date</t>
  </si>
  <si>
    <t>GOODS</t>
  </si>
  <si>
    <t>N/A</t>
  </si>
  <si>
    <t>ON GOING CONTRACT</t>
  </si>
  <si>
    <t>NON CONSULTANCY</t>
  </si>
  <si>
    <t>WORKS</t>
  </si>
  <si>
    <t>PROCUREMENT PLAN FOR CONSULTANCY SERVICES – FOR EXTERNAL USE</t>
  </si>
  <si>
    <t>NAME OF PROCURING AND DISPOSAL  ENTITY: PRESIDENT'S OFFICE-  REGIONAL ADMINISTRATION, LOCAL GOVERNMENT AND SPECIAL DEPARTMENTS</t>
  </si>
  <si>
    <t xml:space="preserve">      </t>
  </si>
  <si>
    <r>
      <t>Description</t>
    </r>
    <r>
      <rPr>
        <sz val="11"/>
        <color theme="1"/>
        <rFont val="Garamond"/>
        <family val="1"/>
      </rPr>
      <t xml:space="preserve"> </t>
    </r>
  </si>
  <si>
    <r>
      <t>Tender No.</t>
    </r>
    <r>
      <rPr>
        <sz val="11"/>
        <color theme="1"/>
        <rFont val="Garamond"/>
        <family val="1"/>
      </rPr>
      <t xml:space="preserve"> </t>
    </r>
  </si>
  <si>
    <r>
      <t>Procurement Method</t>
    </r>
    <r>
      <rPr>
        <sz val="11"/>
        <color theme="1"/>
        <rFont val="Garamond"/>
        <family val="1"/>
      </rPr>
      <t xml:space="preserve"> </t>
    </r>
  </si>
  <si>
    <t xml:space="preserve">Basic Data </t>
  </si>
  <si>
    <t xml:space="preserve">Request for Expression </t>
  </si>
  <si>
    <r>
      <t>Invitation of proposals and approval for award</t>
    </r>
    <r>
      <rPr>
        <sz val="11"/>
        <color theme="1"/>
        <rFont val="Garamond"/>
        <family val="1"/>
      </rPr>
      <t xml:space="preserve"> </t>
    </r>
  </si>
  <si>
    <r>
      <t>Selection Method</t>
    </r>
    <r>
      <rPr>
        <sz val="11"/>
        <color theme="1"/>
        <rFont val="Garamond"/>
        <family val="1"/>
      </rPr>
      <t xml:space="preserve"> </t>
    </r>
  </si>
  <si>
    <r>
      <t>Contract  Type</t>
    </r>
    <r>
      <rPr>
        <sz val="11"/>
        <color theme="1"/>
        <rFont val="Garamond"/>
        <family val="1"/>
      </rPr>
      <t xml:space="preserve"> </t>
    </r>
  </si>
  <si>
    <r>
      <t>Invitation Date</t>
    </r>
    <r>
      <rPr>
        <sz val="11"/>
        <color theme="1"/>
        <rFont val="Garamond"/>
        <family val="1"/>
      </rPr>
      <t xml:space="preserve"> </t>
    </r>
  </si>
  <si>
    <r>
      <t>Closing-Opening</t>
    </r>
    <r>
      <rPr>
        <sz val="11"/>
        <color theme="1"/>
        <rFont val="Garamond"/>
        <family val="1"/>
      </rPr>
      <t xml:space="preserve"> </t>
    </r>
  </si>
  <si>
    <t>Notification date</t>
  </si>
  <si>
    <t>Cosultant Proposal</t>
  </si>
  <si>
    <t>Notification Date</t>
  </si>
  <si>
    <t>Submission/Opening Date</t>
  </si>
  <si>
    <t>CONSULTANCY</t>
  </si>
  <si>
    <t>FINANCIAL YEAR:   2023/2024</t>
  </si>
  <si>
    <t>NCB</t>
  </si>
  <si>
    <t>SS</t>
  </si>
  <si>
    <t>MV</t>
  </si>
  <si>
    <t>OQ</t>
  </si>
  <si>
    <t>DP</t>
  </si>
  <si>
    <t>ICB</t>
  </si>
  <si>
    <t>PROVISION  OF FURMIGATION</t>
  </si>
  <si>
    <t>SMZ/D01/W/DP/2022-23/37</t>
  </si>
  <si>
    <t>SMZ/D01/W/DP/2022-23/39</t>
  </si>
  <si>
    <t>SMZ/D01/W/ICB/2023-24/36</t>
  </si>
  <si>
    <t>SMZ/D01/W/OQ/2023-24/35</t>
  </si>
  <si>
    <t>SMZ/D01/W/NCB/2023-24/34</t>
  </si>
  <si>
    <t>SMZ/D01/NCS/NCB/2023-24/27</t>
  </si>
  <si>
    <t>SMZ/D01/NCS/NCB/2023-24/29</t>
  </si>
  <si>
    <t>SMZ/D01/NCS/NCB/2023-24/31</t>
  </si>
  <si>
    <t>SMZ/D01/NCS/SS/2023-24/28</t>
  </si>
  <si>
    <t>SMZ/D01/NCS/MV/2023-24/30</t>
  </si>
  <si>
    <t>SMZ/D01/NCS/OQ/2023-24/32</t>
  </si>
  <si>
    <t>SMZ/D01/NCS/DP/2023-24/33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</si>
</sst>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b/>
      <sz val="1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164" fontId="2" fillId="0" borderId="9" xfId="1" applyNumberFormat="1" applyFont="1" applyBorder="1" applyAlignment="1">
      <alignment vertical="center" wrapText="1"/>
    </xf>
    <xf numFmtId="164" fontId="2" fillId="0" borderId="18" xfId="1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14" fontId="2" fillId="0" borderId="18" xfId="1" applyNumberFormat="1" applyFont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14" fontId="2" fillId="0" borderId="18" xfId="1" applyNumberFormat="1" applyFont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14" fontId="4" fillId="4" borderId="8" xfId="0" applyNumberFormat="1" applyFont="1" applyFill="1" applyBorder="1" applyAlignment="1">
      <alignment vertical="center"/>
    </xf>
    <xf numFmtId="164" fontId="2" fillId="0" borderId="18" xfId="1" applyNumberFormat="1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vertical="center" wrapText="1"/>
    </xf>
    <xf numFmtId="14" fontId="0" fillId="0" borderId="0" xfId="0" applyNumberFormat="1"/>
    <xf numFmtId="0" fontId="2" fillId="6" borderId="8" xfId="0" applyFont="1" applyFill="1" applyBorder="1" applyAlignment="1">
      <alignment horizontal="center" vertical="center"/>
    </xf>
    <xf numFmtId="164" fontId="2" fillId="6" borderId="9" xfId="1" applyNumberFormat="1" applyFont="1" applyFill="1" applyBorder="1" applyAlignment="1">
      <alignment vertical="center" wrapText="1"/>
    </xf>
    <xf numFmtId="164" fontId="2" fillId="6" borderId="18" xfId="1" applyNumberFormat="1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/>
    </xf>
    <xf numFmtId="14" fontId="2" fillId="6" borderId="18" xfId="1" applyNumberFormat="1" applyFont="1" applyFill="1" applyBorder="1" applyAlignment="1">
      <alignment horizontal="center" vertical="center" wrapText="1"/>
    </xf>
    <xf numFmtId="0" fontId="0" fillId="6" borderId="0" xfId="0" applyFill="1"/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14" fontId="4" fillId="0" borderId="8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64" fontId="2" fillId="0" borderId="9" xfId="1" applyNumberFormat="1" applyFont="1" applyBorder="1" applyAlignment="1">
      <alignment horizontal="left" vertical="center" wrapText="1"/>
    </xf>
    <xf numFmtId="164" fontId="2" fillId="0" borderId="14" xfId="1" applyNumberFormat="1" applyFont="1" applyBorder="1" applyAlignment="1">
      <alignment horizontal="left" vertical="center" wrapText="1"/>
    </xf>
    <xf numFmtId="164" fontId="2" fillId="0" borderId="9" xfId="1" applyNumberFormat="1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14" fontId="2" fillId="0" borderId="16" xfId="1" applyNumberFormat="1" applyFont="1" applyBorder="1" applyAlignment="1">
      <alignment horizontal="center" vertical="center" wrapText="1"/>
    </xf>
    <xf numFmtId="14" fontId="2" fillId="0" borderId="17" xfId="1" applyNumberFormat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 wrapText="1"/>
    </xf>
    <xf numFmtId="164" fontId="2" fillId="0" borderId="17" xfId="1" applyNumberFormat="1" applyFont="1" applyBorder="1" applyAlignment="1">
      <alignment horizontal="center" vertical="center" wrapText="1"/>
    </xf>
    <xf numFmtId="164" fontId="2" fillId="0" borderId="15" xfId="1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textRotation="90" wrapText="1"/>
    </xf>
    <xf numFmtId="0" fontId="2" fillId="0" borderId="31" xfId="0" applyFont="1" applyBorder="1" applyAlignment="1">
      <alignment horizontal="center" textRotation="90" wrapText="1"/>
    </xf>
    <xf numFmtId="0" fontId="2" fillId="0" borderId="33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 textRotation="90" wrapText="1"/>
    </xf>
    <xf numFmtId="0" fontId="2" fillId="0" borderId="32" xfId="0" applyFont="1" applyBorder="1" applyAlignment="1">
      <alignment horizont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P\Desktop\APP%2023-24,%20FINAL\WETU%20APP.xlsx" TargetMode="External"/><Relationship Id="rId1" Type="http://schemas.openxmlformats.org/officeDocument/2006/relationships/externalLinkPath" Target="/Users/HP/Desktop/APP%2023-24,%20FINAL/WETU%20APP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APP%2023-24,%20FINAL\WETU%20APP.xlsx" TargetMode="External"/><Relationship Id="rId1" Type="http://schemas.openxmlformats.org/officeDocument/2006/relationships/externalLinkPath" Target="file:///D:\APP%2023-24,%20FINAL\WETU%20A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ERNAL USE; G, W, NC-MWANZO"/>
      <sheetName val="INTERNAL USE; CONS.-MWANZO"/>
      <sheetName val="SUMMARY-PILI"/>
      <sheetName val="G,W,NC-AUTHORITY-PILI"/>
      <sheetName val="G,W,NC-EXTERNAL-PILI "/>
      <sheetName val="CONSULTANCY -AUTHORITY -PILI"/>
      <sheetName val="CONSULTANCY- EXTERNAL -PILI"/>
      <sheetName val="IMPLIMENTATION"/>
    </sheetNames>
    <sheetDataSet>
      <sheetData sheetId="0">
        <row r="14">
          <cell r="B14" t="str">
            <v>SUPPLY OF FUEL</v>
          </cell>
          <cell r="C14" t="str">
            <v>SMZ/D01/G/NCB/2023-24/01</v>
          </cell>
          <cell r="D14">
            <v>2</v>
          </cell>
          <cell r="F14" t="str">
            <v>NCB</v>
          </cell>
          <cell r="J14" t="str">
            <v>N/A</v>
          </cell>
          <cell r="K14" t="str">
            <v>N/A</v>
          </cell>
          <cell r="P14">
            <v>45152</v>
          </cell>
          <cell r="Q14">
            <v>45180</v>
          </cell>
        </row>
        <row r="16">
          <cell r="B16" t="str">
            <v>SUPPLY OF STATIONARIES</v>
          </cell>
          <cell r="C16" t="str">
            <v>SMZ/D01/G/DP/2023-24/02</v>
          </cell>
          <cell r="D16" t="str">
            <v>N/A</v>
          </cell>
          <cell r="F16" t="str">
            <v>DP</v>
          </cell>
          <cell r="P16">
            <v>45152</v>
          </cell>
          <cell r="Q16">
            <v>45180</v>
          </cell>
        </row>
        <row r="18">
          <cell r="B18" t="str">
            <v>SUPPLY OF FOODS AND REFRESHMENTS</v>
          </cell>
          <cell r="C18" t="str">
            <v>SMZ/D01/G/NCB/2023-24/03</v>
          </cell>
          <cell r="D18" t="str">
            <v>N/A</v>
          </cell>
          <cell r="F18" t="str">
            <v>NCB</v>
          </cell>
          <cell r="J18" t="str">
            <v>N/A</v>
          </cell>
          <cell r="K18" t="str">
            <v>N/A</v>
          </cell>
          <cell r="P18">
            <v>45146</v>
          </cell>
          <cell r="Q18">
            <v>45172</v>
          </cell>
        </row>
        <row r="20">
          <cell r="B20" t="str">
            <v>SUPPLY OF ICT'S EQUIPMENTS</v>
          </cell>
          <cell r="C20" t="str">
            <v>SMZ/D01/G/NCB/2023-24/04</v>
          </cell>
          <cell r="D20" t="str">
            <v>N/A</v>
          </cell>
          <cell r="F20" t="str">
            <v>NCB</v>
          </cell>
          <cell r="J20" t="str">
            <v>N/A</v>
          </cell>
          <cell r="K20" t="str">
            <v>N/A</v>
          </cell>
          <cell r="P20">
            <v>45146</v>
          </cell>
          <cell r="Q20">
            <v>45172</v>
          </cell>
        </row>
        <row r="22">
          <cell r="B22" t="str">
            <v>SUPPLY OF CLEANING ITEMS</v>
          </cell>
          <cell r="C22" t="str">
            <v>SMZ/D01/G/NCB/2023-24/05</v>
          </cell>
          <cell r="D22" t="str">
            <v>N/A</v>
          </cell>
          <cell r="F22" t="str">
            <v>NCB</v>
          </cell>
          <cell r="J22" t="str">
            <v>N/A</v>
          </cell>
          <cell r="K22" t="str">
            <v>N/A</v>
          </cell>
          <cell r="P22">
            <v>45146</v>
          </cell>
          <cell r="Q22">
            <v>45172</v>
          </cell>
        </row>
        <row r="24">
          <cell r="B24" t="str">
            <v>SUPPLY OF FURNITURE</v>
          </cell>
          <cell r="C24" t="str">
            <v>SMZ/D01/G/OQ/2023-24/06</v>
          </cell>
          <cell r="D24" t="str">
            <v>N/A</v>
          </cell>
          <cell r="F24" t="str">
            <v>OQ</v>
          </cell>
          <cell r="J24" t="str">
            <v>N/A</v>
          </cell>
          <cell r="K24" t="str">
            <v>N/A</v>
          </cell>
          <cell r="P24">
            <v>45176</v>
          </cell>
          <cell r="Q24">
            <v>45195</v>
          </cell>
        </row>
        <row r="26">
          <cell r="B26" t="str">
            <v>SUPPLY OF NATIONAL FLAGS</v>
          </cell>
          <cell r="C26" t="str">
            <v>SMZ/D01/G/DP/2023-24/07</v>
          </cell>
          <cell r="D26" t="str">
            <v>N/A</v>
          </cell>
          <cell r="F26" t="str">
            <v>DP</v>
          </cell>
          <cell r="J26" t="str">
            <v>N/A</v>
          </cell>
          <cell r="K26" t="str">
            <v>N/A</v>
          </cell>
          <cell r="P26" t="str">
            <v>N/A</v>
          </cell>
          <cell r="Q26" t="str">
            <v>N/A</v>
          </cell>
          <cell r="R26" t="str">
            <v>N/A</v>
          </cell>
        </row>
        <row r="28">
          <cell r="B28" t="str">
            <v>SUPPLY OF ELECTRONIC EQUIPMENTS</v>
          </cell>
          <cell r="C28" t="str">
            <v>SMZ/D01/G/OQ/2023-24/08</v>
          </cell>
          <cell r="D28" t="str">
            <v>N/A</v>
          </cell>
          <cell r="F28" t="str">
            <v>OQ</v>
          </cell>
          <cell r="J28" t="str">
            <v>N/A</v>
          </cell>
          <cell r="K28" t="str">
            <v>N/A</v>
          </cell>
          <cell r="P28">
            <v>45176</v>
          </cell>
          <cell r="Q28">
            <v>45195</v>
          </cell>
        </row>
        <row r="30">
          <cell r="B30" t="str">
            <v>SUPPLY OF ELECTRONIC STAMP</v>
          </cell>
          <cell r="C30" t="str">
            <v>SMZ/D01/G/NCB/2023-24/09</v>
          </cell>
          <cell r="D30" t="str">
            <v>N/A</v>
          </cell>
          <cell r="F30" t="str">
            <v>NCB</v>
          </cell>
          <cell r="J30" t="str">
            <v>N/A</v>
          </cell>
          <cell r="K30" t="str">
            <v>N/A</v>
          </cell>
          <cell r="P30">
            <v>45200</v>
          </cell>
          <cell r="Q30">
            <v>45228</v>
          </cell>
        </row>
        <row r="32">
          <cell r="B32" t="str">
            <v>SUPPLY OF SPARE PARTS</v>
          </cell>
          <cell r="C32" t="str">
            <v>SMZ/D01/G/NCB/2023-24/10</v>
          </cell>
          <cell r="D32" t="str">
            <v>N/A</v>
          </cell>
          <cell r="F32" t="str">
            <v>NCB</v>
          </cell>
          <cell r="J32" t="str">
            <v>N/A</v>
          </cell>
          <cell r="K32" t="str">
            <v>N/A</v>
          </cell>
          <cell r="P32">
            <v>45176</v>
          </cell>
          <cell r="Q32">
            <v>45204</v>
          </cell>
        </row>
        <row r="34">
          <cell r="B34" t="str">
            <v>SUPPLY OF MOTOR CYCLES</v>
          </cell>
          <cell r="C34" t="str">
            <v>SMZ/D01/G/NCB/2023-24/11</v>
          </cell>
          <cell r="D34" t="str">
            <v>N/A</v>
          </cell>
          <cell r="F34" t="str">
            <v>NCB</v>
          </cell>
          <cell r="J34" t="str">
            <v>N/A</v>
          </cell>
          <cell r="K34" t="str">
            <v>N/A</v>
          </cell>
          <cell r="P34">
            <v>45176</v>
          </cell>
          <cell r="Q34">
            <v>45204</v>
          </cell>
        </row>
        <row r="36">
          <cell r="B36" t="str">
            <v>SUPPLY OF FIRE EXTINGUISHER</v>
          </cell>
          <cell r="C36" t="str">
            <v>SMZ/D01/G/MV/2023-24/12</v>
          </cell>
          <cell r="D36" t="str">
            <v>N/A</v>
          </cell>
          <cell r="F36" t="str">
            <v>MV</v>
          </cell>
          <cell r="J36" t="str">
            <v>N/A</v>
          </cell>
          <cell r="K36" t="str">
            <v>N/A</v>
          </cell>
          <cell r="P36" t="str">
            <v>N/A</v>
          </cell>
          <cell r="Q36" t="str">
            <v>N/A</v>
          </cell>
          <cell r="R36" t="str">
            <v>N/A</v>
          </cell>
        </row>
        <row r="38">
          <cell r="B38" t="str">
            <v>SUPPLY OF GENERATORS FOR SPECIAL DEPARTMENT - PEMBA</v>
          </cell>
          <cell r="C38" t="str">
            <v>SMZ/D01/G/NCB/2023-24/13</v>
          </cell>
          <cell r="D38" t="str">
            <v>N/A</v>
          </cell>
          <cell r="F38" t="str">
            <v>NCB</v>
          </cell>
          <cell r="J38" t="str">
            <v>N/A</v>
          </cell>
          <cell r="K38" t="str">
            <v>N/A</v>
          </cell>
          <cell r="P38">
            <v>45149</v>
          </cell>
          <cell r="Q38">
            <v>45175</v>
          </cell>
        </row>
        <row r="40">
          <cell r="B40" t="str">
            <v>SUPPLY OF CALENDA</v>
          </cell>
          <cell r="C40" t="str">
            <v>SMZ/D01/G/OQ/2023-24/14</v>
          </cell>
          <cell r="D40" t="str">
            <v>N/A</v>
          </cell>
          <cell r="F40" t="str">
            <v>OQ</v>
          </cell>
          <cell r="J40" t="str">
            <v>N/A</v>
          </cell>
          <cell r="K40" t="str">
            <v>N/A</v>
          </cell>
          <cell r="P40">
            <v>45176</v>
          </cell>
          <cell r="Q40">
            <v>45195</v>
          </cell>
        </row>
        <row r="42">
          <cell r="B42" t="str">
            <v>SUPPLY OF AIR CONDITION</v>
          </cell>
          <cell r="C42" t="str">
            <v>SMZ/D01/G/MV/2023-24/15</v>
          </cell>
          <cell r="D42" t="str">
            <v>N/A</v>
          </cell>
          <cell r="F42" t="str">
            <v>MV</v>
          </cell>
          <cell r="J42" t="str">
            <v>N/A</v>
          </cell>
          <cell r="K42" t="str">
            <v>N/A</v>
          </cell>
          <cell r="P42" t="str">
            <v>N/A</v>
          </cell>
          <cell r="Q42" t="str">
            <v>N/A</v>
          </cell>
          <cell r="R42" t="str">
            <v>N/A</v>
          </cell>
        </row>
        <row r="44">
          <cell r="B44" t="str">
            <v>SUPPLY OF FIRST AID KITS</v>
          </cell>
          <cell r="C44" t="str">
            <v>SMZ/D01/G/MV/2023-24/16</v>
          </cell>
          <cell r="D44" t="str">
            <v>N/A</v>
          </cell>
          <cell r="F44" t="str">
            <v>MV</v>
          </cell>
          <cell r="J44" t="str">
            <v>N/A</v>
          </cell>
          <cell r="K44" t="str">
            <v>N/A</v>
          </cell>
          <cell r="P44" t="str">
            <v>N/A</v>
          </cell>
          <cell r="Q44" t="str">
            <v>N/A</v>
          </cell>
          <cell r="R44" t="str">
            <v>N/A</v>
          </cell>
        </row>
        <row r="46">
          <cell r="B46" t="str">
            <v>SUPPLY OF UNIFORMS</v>
          </cell>
          <cell r="C46" t="str">
            <v>SMZ/D01/G/OQ/2023-24/17</v>
          </cell>
          <cell r="D46" t="str">
            <v>N/A</v>
          </cell>
          <cell r="F46" t="str">
            <v>OQ</v>
          </cell>
          <cell r="J46" t="str">
            <v>N/A</v>
          </cell>
          <cell r="K46" t="str">
            <v>N/A</v>
          </cell>
          <cell r="P46">
            <v>45176</v>
          </cell>
          <cell r="Q46">
            <v>45195</v>
          </cell>
        </row>
        <row r="48">
          <cell r="B48" t="str">
            <v>SUPPLY OF SPORT ITEMS</v>
          </cell>
          <cell r="C48" t="str">
            <v>SMZ/D01/G/MV/2023-24/18</v>
          </cell>
          <cell r="D48" t="str">
            <v>N/A</v>
          </cell>
          <cell r="F48" t="str">
            <v>MV</v>
          </cell>
          <cell r="J48" t="str">
            <v>N/A</v>
          </cell>
          <cell r="K48" t="str">
            <v>N/A</v>
          </cell>
          <cell r="P48" t="str">
            <v>N/A</v>
          </cell>
          <cell r="Q48" t="str">
            <v>N/A</v>
          </cell>
          <cell r="R48" t="str">
            <v>N/A</v>
          </cell>
        </row>
        <row r="50">
          <cell r="B50" t="str">
            <v>SUPPLY OF MILLITARY CATERING</v>
          </cell>
          <cell r="C50" t="str">
            <v>SMZ/D01/G/RNCB/2023-24/19</v>
          </cell>
          <cell r="D50" t="str">
            <v>N/A</v>
          </cell>
          <cell r="F50" t="str">
            <v>RNCB</v>
          </cell>
          <cell r="J50" t="str">
            <v>N/A</v>
          </cell>
          <cell r="K50" t="str">
            <v>N/A</v>
          </cell>
          <cell r="P50">
            <v>45176</v>
          </cell>
          <cell r="Q50">
            <v>45204</v>
          </cell>
        </row>
        <row r="52">
          <cell r="B52" t="str">
            <v>SUPPLY OF TELEPHONE</v>
          </cell>
          <cell r="C52" t="str">
            <v>SMZ/D01/G/MV/2023-24/20</v>
          </cell>
          <cell r="D52" t="str">
            <v>N/A</v>
          </cell>
          <cell r="F52" t="str">
            <v>MV</v>
          </cell>
          <cell r="J52" t="str">
            <v>N/A</v>
          </cell>
          <cell r="K52" t="str">
            <v>N/A</v>
          </cell>
          <cell r="P52" t="str">
            <v>N/A</v>
          </cell>
          <cell r="Q52" t="str">
            <v>N/A</v>
          </cell>
          <cell r="R52" t="str">
            <v>N/A</v>
          </cell>
        </row>
        <row r="54">
          <cell r="B54" t="str">
            <v>SUPPLY OF NEWS PAPER</v>
          </cell>
          <cell r="C54" t="str">
            <v>SMZ/D01/G/MV/2023-24/21</v>
          </cell>
          <cell r="D54" t="str">
            <v>N/A</v>
          </cell>
          <cell r="F54" t="str">
            <v>MV</v>
          </cell>
          <cell r="J54" t="str">
            <v>N/A</v>
          </cell>
          <cell r="K54" t="str">
            <v>N/A</v>
          </cell>
          <cell r="P54" t="str">
            <v>N/A</v>
          </cell>
          <cell r="Q54" t="str">
            <v>N/A</v>
          </cell>
          <cell r="R54" t="str">
            <v>N/A</v>
          </cell>
        </row>
        <row r="56">
          <cell r="B56" t="str">
            <v xml:space="preserve">SUPPLY OF SLOGAN </v>
          </cell>
          <cell r="C56" t="str">
            <v>SMZ/D01/G/MV/2023-24/22</v>
          </cell>
          <cell r="D56" t="str">
            <v>N/A</v>
          </cell>
          <cell r="F56" t="str">
            <v>MV</v>
          </cell>
          <cell r="J56" t="str">
            <v>N/A</v>
          </cell>
          <cell r="K56" t="str">
            <v>N/A</v>
          </cell>
          <cell r="P56" t="str">
            <v>N/A</v>
          </cell>
          <cell r="Q56" t="str">
            <v>N/A</v>
          </cell>
          <cell r="R56" t="str">
            <v>N/A</v>
          </cell>
        </row>
        <row r="58">
          <cell r="B58" t="str">
            <v>SUPPLY OF GARMENTS RAW MATERIALS FOR FACTORIES OF SPECIAL DEPARTMENTS</v>
          </cell>
          <cell r="C58" t="str">
            <v>SMZ/D01/G/NCB/2023-24/23</v>
          </cell>
          <cell r="D58" t="str">
            <v>N/A</v>
          </cell>
          <cell r="F58" t="str">
            <v>NCB</v>
          </cell>
          <cell r="J58" t="str">
            <v>N/A</v>
          </cell>
          <cell r="K58" t="str">
            <v>N/A</v>
          </cell>
          <cell r="P58">
            <v>45231</v>
          </cell>
          <cell r="Q58">
            <v>45262</v>
          </cell>
        </row>
        <row r="60">
          <cell r="B60" t="str">
            <v>SUPPLY OF BAGS RAW MATERIALS FOR FACTORIES OF SPECIAL DEPARTMENTS</v>
          </cell>
          <cell r="C60" t="str">
            <v>SMZ/D01/G/NCB/2023-24/24</v>
          </cell>
          <cell r="D60" t="str">
            <v>N/A</v>
          </cell>
          <cell r="F60" t="str">
            <v>NCB</v>
          </cell>
          <cell r="J60" t="str">
            <v>N/A</v>
          </cell>
          <cell r="K60" t="str">
            <v>N/A</v>
          </cell>
          <cell r="P60">
            <v>45231</v>
          </cell>
          <cell r="Q60">
            <v>45262</v>
          </cell>
        </row>
        <row r="62">
          <cell r="B62" t="str">
            <v xml:space="preserve">SUPPLY OF RAW MATERIALS FOR PRINTING SERVICES AT SPECIAL DEPARTMENTS </v>
          </cell>
          <cell r="C62" t="str">
            <v>SMZ/D01/G/NCB/2023-24/25</v>
          </cell>
          <cell r="D62" t="str">
            <v>N/A</v>
          </cell>
          <cell r="F62" t="str">
            <v>NCB</v>
          </cell>
          <cell r="J62" t="str">
            <v>N/A</v>
          </cell>
          <cell r="K62" t="str">
            <v>N/A</v>
          </cell>
          <cell r="P62">
            <v>45231</v>
          </cell>
          <cell r="Q62">
            <v>45262</v>
          </cell>
        </row>
        <row r="64">
          <cell r="B64" t="str">
            <v>SUPPLY OF FACTORY MACHINES FOR FACTORIES OF SPECIAL DEPARTMENTS</v>
          </cell>
          <cell r="C64" t="str">
            <v>SMZ/D01/G/ICB/2023-24/26</v>
          </cell>
          <cell r="D64" t="str">
            <v>N/A</v>
          </cell>
          <cell r="F64" t="str">
            <v>ICB</v>
          </cell>
          <cell r="J64" t="str">
            <v>N/A</v>
          </cell>
          <cell r="K64" t="str">
            <v>N/A</v>
          </cell>
          <cell r="P64">
            <v>45231</v>
          </cell>
          <cell r="Q64">
            <v>45273</v>
          </cell>
        </row>
        <row r="66">
          <cell r="B66" t="str">
            <v xml:space="preserve">SUPPLY OF BUILDING MATERIALS FOR  POULTRY FARMING COOPS AT KVZ AND MAFUNZO </v>
          </cell>
          <cell r="C66" t="str">
            <v>SMZ/D01/G/IRCB/2022-2023/23</v>
          </cell>
          <cell r="D66">
            <v>2</v>
          </cell>
          <cell r="F66" t="str">
            <v>IRCB</v>
          </cell>
          <cell r="J66" t="str">
            <v>N/A</v>
          </cell>
          <cell r="K66" t="str">
            <v>N/A</v>
          </cell>
        </row>
        <row r="68">
          <cell r="B68" t="str">
            <v xml:space="preserve">SUPPLY, TRAINING AND INSTALLATION OF INFRASTRACTURE EQUIPMENTS FOR  POULTRY FARMING COOPS AT KVZ AND MAFUNZO </v>
          </cell>
          <cell r="C68" t="str">
            <v>SMZ/D01/G/DP/2022-2023/24</v>
          </cell>
          <cell r="D68">
            <v>2</v>
          </cell>
          <cell r="F68" t="str">
            <v>DP</v>
          </cell>
          <cell r="J68" t="str">
            <v>N/A</v>
          </cell>
          <cell r="K68" t="str">
            <v>N/A</v>
          </cell>
        </row>
        <row r="70">
          <cell r="B70" t="str">
            <v>SUPPLY AND TRAINING OF CHICKS, FOODS AND DRUGS/VACCINATION OF CHICKS FOR SPECIAL DEPARTMENT KVZ AND MAFUNZO</v>
          </cell>
          <cell r="C70" t="str">
            <v>SMZ/D01/G/IRCB/2022-2023/17</v>
          </cell>
          <cell r="D70">
            <v>2</v>
          </cell>
          <cell r="F70" t="str">
            <v>IRCB</v>
          </cell>
          <cell r="J70" t="str">
            <v>N/A</v>
          </cell>
          <cell r="K70" t="str">
            <v>N/A</v>
          </cell>
        </row>
        <row r="72">
          <cell r="B72" t="str">
            <v xml:space="preserve">SUPPLY OF SNOKERS </v>
          </cell>
          <cell r="C72" t="str">
            <v>SMZ/D01/G/NCB/2022-2023/16</v>
          </cell>
          <cell r="D72" t="str">
            <v>N/A</v>
          </cell>
          <cell r="F72" t="str">
            <v>NCB</v>
          </cell>
          <cell r="J72" t="str">
            <v>N/A</v>
          </cell>
          <cell r="K72" t="str">
            <v>N/A</v>
          </cell>
        </row>
        <row r="75">
          <cell r="B75" t="str">
            <v>PROVISION OF TICKET</v>
          </cell>
          <cell r="D75" t="str">
            <v>N/A</v>
          </cell>
          <cell r="J75" t="str">
            <v>N/A</v>
          </cell>
          <cell r="K75" t="str">
            <v>N/A</v>
          </cell>
          <cell r="P75">
            <v>45176</v>
          </cell>
          <cell r="Q75">
            <v>45204</v>
          </cell>
        </row>
        <row r="77">
          <cell r="B77" t="str">
            <v>PROVISION OF ELECTRICITY SERVICE</v>
          </cell>
          <cell r="D77" t="str">
            <v>N/A</v>
          </cell>
          <cell r="J77" t="str">
            <v>N/A</v>
          </cell>
          <cell r="K77" t="str">
            <v>N/A</v>
          </cell>
          <cell r="P77">
            <v>45232</v>
          </cell>
          <cell r="Q77">
            <v>45260</v>
          </cell>
        </row>
        <row r="79">
          <cell r="B79" t="str">
            <v>REPAIR AND MAINTANANCE OF OFFICE EQUIPMENTS</v>
          </cell>
          <cell r="D79" t="str">
            <v>N/A</v>
          </cell>
          <cell r="J79" t="str">
            <v>N/A</v>
          </cell>
          <cell r="K79" t="str">
            <v>N/A</v>
          </cell>
          <cell r="P79">
            <v>45200</v>
          </cell>
          <cell r="Q79">
            <v>45228</v>
          </cell>
        </row>
        <row r="81">
          <cell r="D81" t="str">
            <v>N/A</v>
          </cell>
          <cell r="J81" t="str">
            <v>N/A</v>
          </cell>
          <cell r="K81" t="str">
            <v>N/A</v>
          </cell>
          <cell r="P81" t="str">
            <v>N/A</v>
          </cell>
          <cell r="Q81" t="str">
            <v>N/A</v>
          </cell>
          <cell r="R81" t="str">
            <v>N/A</v>
          </cell>
        </row>
        <row r="83">
          <cell r="B83" t="str">
            <v>MINOR MAINTANANCE OF CCTV PROJECT</v>
          </cell>
          <cell r="D83" t="str">
            <v>N/A</v>
          </cell>
          <cell r="J83" t="str">
            <v>N/A</v>
          </cell>
          <cell r="K83" t="str">
            <v>N/A</v>
          </cell>
          <cell r="P83">
            <v>45200</v>
          </cell>
          <cell r="Q83">
            <v>45228</v>
          </cell>
        </row>
        <row r="85">
          <cell r="B85" t="str">
            <v>MAINTANANCE OF ZBV - VAN</v>
          </cell>
          <cell r="D85" t="str">
            <v>N/A</v>
          </cell>
          <cell r="J85" t="str">
            <v>N/A</v>
          </cell>
          <cell r="K85" t="str">
            <v>N/A</v>
          </cell>
          <cell r="P85">
            <v>45176</v>
          </cell>
          <cell r="Q85">
            <v>45195</v>
          </cell>
        </row>
        <row r="87">
          <cell r="B87" t="str">
            <v>PROVISION OF INSUARANCE AND ROAD LICENCE</v>
          </cell>
          <cell r="D87" t="str">
            <v>N/A</v>
          </cell>
          <cell r="J87" t="str">
            <v>N/A</v>
          </cell>
          <cell r="K87" t="str">
            <v>N/A</v>
          </cell>
          <cell r="P87">
            <v>45232</v>
          </cell>
          <cell r="Q87">
            <v>45260</v>
          </cell>
        </row>
        <row r="90">
          <cell r="B90" t="str">
            <v>CONSTRUCTION CCTV CENTER (UNGUJA)</v>
          </cell>
          <cell r="D90" t="str">
            <v>N/A</v>
          </cell>
          <cell r="J90" t="str">
            <v>N/A</v>
          </cell>
          <cell r="K90" t="str">
            <v>N/A</v>
          </cell>
          <cell r="P90">
            <v>45177</v>
          </cell>
          <cell r="Q90">
            <v>45205</v>
          </cell>
        </row>
        <row r="92">
          <cell r="B92" t="str">
            <v>MINOR CIVIL WORKS</v>
          </cell>
          <cell r="D92" t="str">
            <v>N/A</v>
          </cell>
          <cell r="J92" t="str">
            <v>N/A</v>
          </cell>
          <cell r="K92" t="str">
            <v>N/A</v>
          </cell>
          <cell r="P92">
            <v>45176</v>
          </cell>
          <cell r="Q92">
            <v>45195</v>
          </cell>
        </row>
        <row r="94">
          <cell r="B94" t="str">
            <v>CONSTRUCTION OF SHEHIA'S OFFICE</v>
          </cell>
          <cell r="D94" t="str">
            <v>N/A</v>
          </cell>
          <cell r="J94" t="str">
            <v>N/A</v>
          </cell>
          <cell r="K94" t="str">
            <v>N/A</v>
          </cell>
          <cell r="P94">
            <v>45144</v>
          </cell>
          <cell r="Q94">
            <v>45186</v>
          </cell>
        </row>
        <row r="96">
          <cell r="B96" t="str">
            <v>CONSTRUCTION OF BAGS PRODUCTION FACTORY</v>
          </cell>
          <cell r="D96" t="str">
            <v>N/A</v>
          </cell>
          <cell r="J96" t="str">
            <v>N/A</v>
          </cell>
          <cell r="K96" t="str">
            <v>N/A</v>
          </cell>
        </row>
        <row r="98">
          <cell r="B98" t="str">
            <v>CONSTRUCTION FOR IRRIGATION INFRASTRUCTURE AT CHEJU UNGUJA</v>
          </cell>
          <cell r="D98" t="str">
            <v>N/A</v>
          </cell>
          <cell r="J98" t="str">
            <v>N/A</v>
          </cell>
          <cell r="K98" t="str">
            <v>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ERNAL USE; G, W, NC-MWANZO"/>
      <sheetName val="INTERNAL USE; CONS.-MWANZO"/>
      <sheetName val="SUMMARY-PILI"/>
      <sheetName val="G,W,NC-AUTHORITY-PILI"/>
      <sheetName val="G,W,NC-EXTERNAL-PILI "/>
      <sheetName val="CONSULTANCY -AUTHORITY -PILI"/>
      <sheetName val="CONSULTANCY- EXTERNAL -PILI"/>
      <sheetName val="IMPLIMENTATION"/>
    </sheetNames>
    <sheetDataSet>
      <sheetData sheetId="0"/>
      <sheetData sheetId="1">
        <row r="13">
          <cell r="B13" t="str">
            <v>CONSULTANCY OF RESEARCH ON HARZODIOUS WASTE</v>
          </cell>
          <cell r="C13" t="str">
            <v>SMZ/D01/CS/OQ/2023-24/09</v>
          </cell>
          <cell r="F13" t="str">
            <v>OQ</v>
          </cell>
          <cell r="G13" t="str">
            <v>QCBS</v>
          </cell>
          <cell r="H13" t="str">
            <v>LUMPSUM</v>
          </cell>
          <cell r="J13" t="str">
            <v>N/A</v>
          </cell>
          <cell r="K13" t="str">
            <v>N/A</v>
          </cell>
        </row>
        <row r="15">
          <cell r="B15" t="str">
            <v>CONSULTANCY SERVICES FOR INDUSTRIALS OPERATION TRAINING FOR MACHINERY AT FACTORIES FOR SPECIAL DEPARTMENTS</v>
          </cell>
          <cell r="C15" t="str">
            <v>SMZ/D01/CS/OQ/2023-24/01</v>
          </cell>
          <cell r="F15" t="str">
            <v>OQ</v>
          </cell>
          <cell r="G15" t="str">
            <v>QCBS</v>
          </cell>
          <cell r="H15" t="str">
            <v>LUMPSUM</v>
          </cell>
          <cell r="J15" t="str">
            <v>N/A</v>
          </cell>
          <cell r="K15" t="str">
            <v>N/A</v>
          </cell>
          <cell r="P15">
            <v>45147</v>
          </cell>
          <cell r="Q15">
            <v>45156</v>
          </cell>
        </row>
        <row r="17">
          <cell r="B17" t="str">
            <v>CONSULTANCY OF FACILITATION FOR MAINTANANCE OF CCTV CAMERA</v>
          </cell>
          <cell r="C17" t="str">
            <v>SMZ/D01/CS/OQ/2023-24/02</v>
          </cell>
          <cell r="F17" t="str">
            <v>OQ</v>
          </cell>
          <cell r="G17" t="str">
            <v>QCBS</v>
          </cell>
          <cell r="H17" t="str">
            <v>LUMPSUM</v>
          </cell>
          <cell r="J17" t="str">
            <v>N/A</v>
          </cell>
          <cell r="K17" t="str">
            <v>N/A</v>
          </cell>
          <cell r="P17">
            <v>45147</v>
          </cell>
          <cell r="Q17">
            <v>45156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09"/>
  <sheetViews>
    <sheetView topLeftCell="A88" workbookViewId="0">
      <selection activeCell="B105" sqref="B105:M121"/>
    </sheetView>
  </sheetViews>
  <sheetFormatPr defaultRowHeight="15" x14ac:dyDescent="0.25"/>
  <cols>
    <col min="2" max="2" width="52.7109375" customWidth="1"/>
    <col min="3" max="3" width="33.85546875" customWidth="1"/>
    <col min="4" max="4" width="15.85546875" style="32" customWidth="1"/>
    <col min="6" max="6" width="11" customWidth="1"/>
    <col min="7" max="7" width="10.28515625" customWidth="1"/>
    <col min="8" max="8" width="11" customWidth="1"/>
    <col min="9" max="9" width="12.42578125" customWidth="1"/>
    <col min="10" max="10" width="14.140625" customWidth="1"/>
    <col min="11" max="11" width="15.7109375" customWidth="1"/>
    <col min="15" max="15" width="9.140625" customWidth="1"/>
  </cols>
  <sheetData>
    <row r="2" spans="2:11" ht="15.75" thickBot="1" x14ac:dyDescent="0.3"/>
    <row r="3" spans="2:11" x14ac:dyDescent="0.25">
      <c r="B3" s="33" t="s">
        <v>0</v>
      </c>
      <c r="C3" s="34"/>
      <c r="D3" s="34"/>
      <c r="E3" s="34"/>
      <c r="F3" s="34"/>
      <c r="G3" s="34"/>
      <c r="H3" s="34"/>
      <c r="I3" s="34"/>
      <c r="J3" s="34"/>
      <c r="K3" s="35"/>
    </row>
    <row r="4" spans="2:11" x14ac:dyDescent="0.25">
      <c r="B4" s="36" t="s">
        <v>1</v>
      </c>
      <c r="C4" s="37"/>
      <c r="D4" s="37"/>
      <c r="E4" s="37"/>
      <c r="F4" s="37"/>
      <c r="G4" s="37"/>
      <c r="H4" s="37"/>
      <c r="I4" s="37"/>
      <c r="J4" s="37"/>
      <c r="K4" s="38"/>
    </row>
    <row r="5" spans="2:11" x14ac:dyDescent="0.25">
      <c r="B5" s="36" t="s">
        <v>2</v>
      </c>
      <c r="C5" s="37"/>
      <c r="D5" s="37"/>
      <c r="E5" s="37"/>
      <c r="F5" s="37"/>
      <c r="G5" s="37"/>
      <c r="H5" s="37"/>
      <c r="I5" s="37"/>
      <c r="J5" s="37"/>
      <c r="K5" s="38"/>
    </row>
    <row r="6" spans="2:11" ht="15.75" thickBot="1" x14ac:dyDescent="0.3">
      <c r="B6" s="39"/>
      <c r="C6" s="40"/>
      <c r="D6" s="40"/>
      <c r="E6" s="40"/>
      <c r="F6" s="40"/>
      <c r="G6" s="40"/>
      <c r="H6" s="40"/>
      <c r="I6" s="40"/>
      <c r="J6" s="40"/>
      <c r="K6" s="41"/>
    </row>
    <row r="7" spans="2:11" ht="15" customHeight="1" x14ac:dyDescent="0.25">
      <c r="B7" s="42" t="s">
        <v>3</v>
      </c>
      <c r="C7" s="42" t="s">
        <v>4</v>
      </c>
      <c r="D7" s="42" t="s">
        <v>5</v>
      </c>
      <c r="E7" s="45" t="s">
        <v>6</v>
      </c>
      <c r="F7" s="48" t="s">
        <v>7</v>
      </c>
      <c r="G7" s="49"/>
      <c r="H7" s="49"/>
      <c r="I7" s="52" t="s">
        <v>8</v>
      </c>
      <c r="J7" s="53"/>
      <c r="K7" s="54"/>
    </row>
    <row r="8" spans="2:11" ht="15.75" thickBot="1" x14ac:dyDescent="0.3">
      <c r="B8" s="43"/>
      <c r="C8" s="43"/>
      <c r="D8" s="43"/>
      <c r="E8" s="46"/>
      <c r="F8" s="50"/>
      <c r="G8" s="51"/>
      <c r="H8" s="51"/>
      <c r="I8" s="55"/>
      <c r="J8" s="56"/>
      <c r="K8" s="57"/>
    </row>
    <row r="9" spans="2:11" ht="34.5" customHeight="1" x14ac:dyDescent="0.25">
      <c r="B9" s="43"/>
      <c r="C9" s="43"/>
      <c r="D9" s="43"/>
      <c r="E9" s="46"/>
      <c r="F9" s="45" t="s">
        <v>9</v>
      </c>
      <c r="G9" s="45" t="s">
        <v>10</v>
      </c>
      <c r="H9" s="45" t="s">
        <v>11</v>
      </c>
      <c r="I9" s="65" t="s">
        <v>12</v>
      </c>
      <c r="J9" s="65" t="s">
        <v>13</v>
      </c>
      <c r="K9" s="45" t="s">
        <v>14</v>
      </c>
    </row>
    <row r="10" spans="2:11" ht="15" customHeight="1" x14ac:dyDescent="0.25">
      <c r="B10" s="43"/>
      <c r="C10" s="43"/>
      <c r="D10" s="43"/>
      <c r="E10" s="46"/>
      <c r="F10" s="46"/>
      <c r="G10" s="46"/>
      <c r="H10" s="46"/>
      <c r="I10" s="66"/>
      <c r="J10" s="66"/>
      <c r="K10" s="46"/>
    </row>
    <row r="11" spans="2:11" ht="94.5" customHeight="1" thickBot="1" x14ac:dyDescent="0.3">
      <c r="B11" s="44"/>
      <c r="C11" s="44"/>
      <c r="D11" s="44"/>
      <c r="E11" s="47"/>
      <c r="F11" s="47"/>
      <c r="G11" s="47"/>
      <c r="H11" s="47"/>
      <c r="I11" s="67"/>
      <c r="J11" s="67"/>
      <c r="K11" s="47"/>
    </row>
    <row r="12" spans="2:11" ht="15.75" thickBot="1" x14ac:dyDescent="0.3">
      <c r="B12" s="2">
        <v>1</v>
      </c>
      <c r="C12" s="3">
        <v>2</v>
      </c>
      <c r="D12" s="3">
        <v>3</v>
      </c>
      <c r="E12" s="3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</row>
    <row r="13" spans="2:11" ht="15.75" thickBot="1" x14ac:dyDescent="0.3">
      <c r="B13" s="58" t="s">
        <v>15</v>
      </c>
      <c r="C13" s="59"/>
      <c r="D13" s="59"/>
      <c r="E13" s="5"/>
      <c r="F13" s="59"/>
      <c r="G13" s="59"/>
      <c r="H13" s="59"/>
      <c r="I13" s="59"/>
      <c r="J13" s="59"/>
      <c r="K13" s="60"/>
    </row>
    <row r="14" spans="2:11" ht="15.75" thickBot="1" x14ac:dyDescent="0.3">
      <c r="B14" s="61" t="str">
        <f>'[1]INTERNAL USE; G, W, NC-MWANZO'!B14:B15</f>
        <v>SUPPLY OF FUEL</v>
      </c>
      <c r="C14" s="61" t="str">
        <f>'[1]INTERNAL USE; G, W, NC-MWANZO'!C14:C15</f>
        <v>SMZ/D01/G/NCB/2023-24/01</v>
      </c>
      <c r="D14" s="63">
        <f>'[1]INTERNAL USE; G, W, NC-MWANZO'!D14:D15</f>
        <v>2</v>
      </c>
      <c r="E14" s="1" t="str">
        <f>'[1]INTERNAL USE; G, W, NC-MWANZO'!F14</f>
        <v>NCB</v>
      </c>
      <c r="F14" s="6" t="str">
        <f>'[1]INTERNAL USE; G, W, NC-MWANZO'!J14</f>
        <v>N/A</v>
      </c>
      <c r="G14" s="7" t="str">
        <f>'[1]INTERNAL USE; G, W, NC-MWANZO'!K14</f>
        <v>N/A</v>
      </c>
      <c r="H14" s="8"/>
      <c r="I14" s="9">
        <f>'[1]INTERNAL USE; G, W, NC-MWANZO'!P14</f>
        <v>45152</v>
      </c>
      <c r="J14" s="9">
        <f>'[1]INTERNAL USE; G, W, NC-MWANZO'!Q14</f>
        <v>45180</v>
      </c>
      <c r="K14" s="9">
        <f>J14+16</f>
        <v>45196</v>
      </c>
    </row>
    <row r="15" spans="2:11" ht="15.75" thickBot="1" x14ac:dyDescent="0.3">
      <c r="B15" s="62"/>
      <c r="C15" s="62"/>
      <c r="D15" s="64"/>
      <c r="E15" s="10"/>
      <c r="F15" s="11"/>
      <c r="G15" s="12"/>
      <c r="H15" s="12"/>
      <c r="I15" s="12"/>
      <c r="J15" s="12"/>
      <c r="K15" s="12"/>
    </row>
    <row r="16" spans="2:11" ht="15.75" thickBot="1" x14ac:dyDescent="0.3">
      <c r="B16" s="61" t="str">
        <f>'[1]INTERNAL USE; G, W, NC-MWANZO'!B16:B17</f>
        <v>SUPPLY OF STATIONARIES</v>
      </c>
      <c r="C16" s="61" t="str">
        <f>'[1]INTERNAL USE; G, W, NC-MWANZO'!C16:C17</f>
        <v>SMZ/D01/G/DP/2023-24/02</v>
      </c>
      <c r="D16" s="63" t="str">
        <f>'[1]INTERNAL USE; G, W, NC-MWANZO'!D16:D17</f>
        <v>N/A</v>
      </c>
      <c r="E16" s="1" t="str">
        <f>'[1]INTERNAL USE; G, W, NC-MWANZO'!F16</f>
        <v>DP</v>
      </c>
      <c r="F16" s="6" t="s">
        <v>16</v>
      </c>
      <c r="G16" s="6" t="s">
        <v>16</v>
      </c>
      <c r="H16" s="8"/>
      <c r="I16" s="9">
        <f>'[1]INTERNAL USE; G, W, NC-MWANZO'!P16</f>
        <v>45152</v>
      </c>
      <c r="J16" s="9">
        <f>'[1]INTERNAL USE; G, W, NC-MWANZO'!Q16</f>
        <v>45180</v>
      </c>
      <c r="K16" s="9">
        <f t="shared" ref="K16" si="0">J16+16</f>
        <v>45196</v>
      </c>
    </row>
    <row r="17" spans="2:11" ht="15.75" thickBot="1" x14ac:dyDescent="0.3">
      <c r="B17" s="62"/>
      <c r="C17" s="62"/>
      <c r="D17" s="64"/>
      <c r="E17" s="10"/>
      <c r="F17" s="11"/>
      <c r="G17" s="12"/>
      <c r="H17" s="12"/>
      <c r="I17" s="12"/>
      <c r="J17" s="12"/>
      <c r="K17" s="12"/>
    </row>
    <row r="18" spans="2:11" ht="15.75" thickBot="1" x14ac:dyDescent="0.3">
      <c r="B18" s="61" t="str">
        <f>'[1]INTERNAL USE; G, W, NC-MWANZO'!B18:B19</f>
        <v>SUPPLY OF FOODS AND REFRESHMENTS</v>
      </c>
      <c r="C18" s="61" t="str">
        <f>'[1]INTERNAL USE; G, W, NC-MWANZO'!C18:C19</f>
        <v>SMZ/D01/G/NCB/2023-24/03</v>
      </c>
      <c r="D18" s="63" t="str">
        <f>'[1]INTERNAL USE; G, W, NC-MWANZO'!D18:D19</f>
        <v>N/A</v>
      </c>
      <c r="E18" s="1" t="str">
        <f>'[1]INTERNAL USE; G, W, NC-MWANZO'!F18</f>
        <v>NCB</v>
      </c>
      <c r="F18" s="6" t="str">
        <f>'[1]INTERNAL USE; G, W, NC-MWANZO'!J18</f>
        <v>N/A</v>
      </c>
      <c r="G18" s="7" t="str">
        <f>'[1]INTERNAL USE; G, W, NC-MWANZO'!K18</f>
        <v>N/A</v>
      </c>
      <c r="H18" s="8"/>
      <c r="I18" s="9">
        <f>'[1]INTERNAL USE; G, W, NC-MWANZO'!P18</f>
        <v>45146</v>
      </c>
      <c r="J18" s="9">
        <f>'[1]INTERNAL USE; G, W, NC-MWANZO'!Q18</f>
        <v>45172</v>
      </c>
      <c r="K18" s="9">
        <f t="shared" ref="K18" si="1">J18+16</f>
        <v>45188</v>
      </c>
    </row>
    <row r="19" spans="2:11" ht="15.75" thickBot="1" x14ac:dyDescent="0.3">
      <c r="B19" s="62"/>
      <c r="C19" s="62"/>
      <c r="D19" s="64"/>
      <c r="E19" s="10"/>
      <c r="F19" s="11"/>
      <c r="G19" s="12"/>
      <c r="H19" s="12"/>
      <c r="I19" s="12"/>
      <c r="J19" s="12"/>
      <c r="K19" s="12"/>
    </row>
    <row r="20" spans="2:11" ht="15.75" thickBot="1" x14ac:dyDescent="0.3">
      <c r="B20" s="61" t="str">
        <f>'[1]INTERNAL USE; G, W, NC-MWANZO'!B20:B21</f>
        <v>SUPPLY OF ICT'S EQUIPMENTS</v>
      </c>
      <c r="C20" s="61" t="str">
        <f>'[1]INTERNAL USE; G, W, NC-MWANZO'!C20:C21</f>
        <v>SMZ/D01/G/NCB/2023-24/04</v>
      </c>
      <c r="D20" s="63" t="str">
        <f>'[1]INTERNAL USE; G, W, NC-MWANZO'!D20:D21</f>
        <v>N/A</v>
      </c>
      <c r="E20" s="1" t="str">
        <f>'[1]INTERNAL USE; G, W, NC-MWANZO'!F20</f>
        <v>NCB</v>
      </c>
      <c r="F20" s="6" t="str">
        <f>'[1]INTERNAL USE; G, W, NC-MWANZO'!J20</f>
        <v>N/A</v>
      </c>
      <c r="G20" s="7" t="str">
        <f>'[1]INTERNAL USE; G, W, NC-MWANZO'!K20</f>
        <v>N/A</v>
      </c>
      <c r="H20" s="8"/>
      <c r="I20" s="9">
        <f>'[1]INTERNAL USE; G, W, NC-MWANZO'!P20</f>
        <v>45146</v>
      </c>
      <c r="J20" s="9">
        <f>'[1]INTERNAL USE; G, W, NC-MWANZO'!Q20</f>
        <v>45172</v>
      </c>
      <c r="K20" s="9">
        <f t="shared" ref="K20" si="2">J20+16</f>
        <v>45188</v>
      </c>
    </row>
    <row r="21" spans="2:11" ht="15.75" thickBot="1" x14ac:dyDescent="0.3">
      <c r="B21" s="62"/>
      <c r="C21" s="62"/>
      <c r="D21" s="64"/>
      <c r="E21" s="10"/>
      <c r="F21" s="11"/>
      <c r="G21" s="12"/>
      <c r="H21" s="12"/>
      <c r="I21" s="12"/>
      <c r="J21" s="12"/>
      <c r="K21" s="12"/>
    </row>
    <row r="22" spans="2:11" ht="15.75" thickBot="1" x14ac:dyDescent="0.3">
      <c r="B22" s="61" t="str">
        <f>'[1]INTERNAL USE; G, W, NC-MWANZO'!B22:B23</f>
        <v>SUPPLY OF CLEANING ITEMS</v>
      </c>
      <c r="C22" s="61" t="str">
        <f>'[1]INTERNAL USE; G, W, NC-MWANZO'!C22:C23</f>
        <v>SMZ/D01/G/NCB/2023-24/05</v>
      </c>
      <c r="D22" s="63" t="str">
        <f>'[1]INTERNAL USE; G, W, NC-MWANZO'!D22:D23</f>
        <v>N/A</v>
      </c>
      <c r="E22" s="1" t="str">
        <f>'[1]INTERNAL USE; G, W, NC-MWANZO'!F22</f>
        <v>NCB</v>
      </c>
      <c r="F22" s="6" t="str">
        <f>'[1]INTERNAL USE; G, W, NC-MWANZO'!J22</f>
        <v>N/A</v>
      </c>
      <c r="G22" s="7" t="str">
        <f>'[1]INTERNAL USE; G, W, NC-MWANZO'!K22</f>
        <v>N/A</v>
      </c>
      <c r="H22" s="8"/>
      <c r="I22" s="9">
        <f>'[1]INTERNAL USE; G, W, NC-MWANZO'!P22</f>
        <v>45146</v>
      </c>
      <c r="J22" s="9">
        <f>'[1]INTERNAL USE; G, W, NC-MWANZO'!Q22</f>
        <v>45172</v>
      </c>
      <c r="K22" s="9">
        <f t="shared" ref="K22" si="3">J22+16</f>
        <v>45188</v>
      </c>
    </row>
    <row r="23" spans="2:11" ht="15.75" thickBot="1" x14ac:dyDescent="0.3">
      <c r="B23" s="62"/>
      <c r="C23" s="62"/>
      <c r="D23" s="64"/>
      <c r="E23" s="10"/>
      <c r="F23" s="11"/>
      <c r="G23" s="12"/>
      <c r="H23" s="12"/>
      <c r="I23" s="12"/>
      <c r="J23" s="12"/>
      <c r="K23" s="12"/>
    </row>
    <row r="24" spans="2:11" ht="15.75" thickBot="1" x14ac:dyDescent="0.3">
      <c r="B24" s="61" t="str">
        <f>'[1]INTERNAL USE; G, W, NC-MWANZO'!B24:B25</f>
        <v>SUPPLY OF FURNITURE</v>
      </c>
      <c r="C24" s="61" t="str">
        <f>'[1]INTERNAL USE; G, W, NC-MWANZO'!C24:C25</f>
        <v>SMZ/D01/G/OQ/2023-24/06</v>
      </c>
      <c r="D24" s="63" t="str">
        <f>'[1]INTERNAL USE; G, W, NC-MWANZO'!D24:D25</f>
        <v>N/A</v>
      </c>
      <c r="E24" s="1" t="str">
        <f>'[1]INTERNAL USE; G, W, NC-MWANZO'!F24</f>
        <v>OQ</v>
      </c>
      <c r="F24" s="6" t="str">
        <f>'[1]INTERNAL USE; G, W, NC-MWANZO'!J24</f>
        <v>N/A</v>
      </c>
      <c r="G24" s="7" t="str">
        <f>'[1]INTERNAL USE; G, W, NC-MWANZO'!K24</f>
        <v>N/A</v>
      </c>
      <c r="H24" s="8"/>
      <c r="I24" s="9">
        <f>'[1]INTERNAL USE; G, W, NC-MWANZO'!P24</f>
        <v>45176</v>
      </c>
      <c r="J24" s="9">
        <f>'[1]INTERNAL USE; G, W, NC-MWANZO'!Q24</f>
        <v>45195</v>
      </c>
      <c r="K24" s="9">
        <f>J24+15</f>
        <v>45210</v>
      </c>
    </row>
    <row r="25" spans="2:11" ht="15.75" thickBot="1" x14ac:dyDescent="0.3">
      <c r="B25" s="62"/>
      <c r="C25" s="62"/>
      <c r="D25" s="64"/>
      <c r="E25" s="10"/>
      <c r="F25" s="11"/>
      <c r="G25" s="12"/>
      <c r="H25" s="12"/>
      <c r="I25" s="12"/>
      <c r="J25" s="12"/>
      <c r="K25" s="12"/>
    </row>
    <row r="26" spans="2:11" s="25" customFormat="1" ht="15.75" thickBot="1" x14ac:dyDescent="0.3">
      <c r="B26" s="61" t="str">
        <f>'[1]INTERNAL USE; G, W, NC-MWANZO'!B26:B27</f>
        <v>SUPPLY OF NATIONAL FLAGS</v>
      </c>
      <c r="C26" s="61" t="str">
        <f>'[1]INTERNAL USE; G, W, NC-MWANZO'!C26:C27</f>
        <v>SMZ/D01/G/DP/2023-24/07</v>
      </c>
      <c r="D26" s="63" t="str">
        <f>'[1]INTERNAL USE; G, W, NC-MWANZO'!D26:D27</f>
        <v>N/A</v>
      </c>
      <c r="E26" s="20" t="str">
        <f>'[1]INTERNAL USE; G, W, NC-MWANZO'!F26</f>
        <v>DP</v>
      </c>
      <c r="F26" s="21" t="str">
        <f>'[1]INTERNAL USE; G, W, NC-MWANZO'!J26</f>
        <v>N/A</v>
      </c>
      <c r="G26" s="22" t="str">
        <f>'[1]INTERNAL USE; G, W, NC-MWANZO'!K26</f>
        <v>N/A</v>
      </c>
      <c r="H26" s="23"/>
      <c r="I26" s="24" t="str">
        <f>'[1]INTERNAL USE; G, W, NC-MWANZO'!P26</f>
        <v>N/A</v>
      </c>
      <c r="J26" s="24" t="str">
        <f>'[1]INTERNAL USE; G, W, NC-MWANZO'!Q26</f>
        <v>N/A</v>
      </c>
      <c r="K26" s="24" t="str">
        <f>'[1]INTERNAL USE; G, W, NC-MWANZO'!R26</f>
        <v>N/A</v>
      </c>
    </row>
    <row r="27" spans="2:11" ht="15.75" thickBot="1" x14ac:dyDescent="0.3">
      <c r="B27" s="62"/>
      <c r="C27" s="62"/>
      <c r="D27" s="64"/>
      <c r="E27" s="10"/>
      <c r="F27" s="11"/>
      <c r="G27" s="12"/>
      <c r="H27" s="12"/>
      <c r="I27" s="12"/>
      <c r="J27" s="12"/>
      <c r="K27" s="12"/>
    </row>
    <row r="28" spans="2:11" ht="15.75" thickBot="1" x14ac:dyDescent="0.3">
      <c r="B28" s="61" t="str">
        <f>'[1]INTERNAL USE; G, W, NC-MWANZO'!B28:B29</f>
        <v>SUPPLY OF ELECTRONIC EQUIPMENTS</v>
      </c>
      <c r="C28" s="61" t="str">
        <f>'[1]INTERNAL USE; G, W, NC-MWANZO'!C28:C29</f>
        <v>SMZ/D01/G/OQ/2023-24/08</v>
      </c>
      <c r="D28" s="63" t="str">
        <f>'[1]INTERNAL USE; G, W, NC-MWANZO'!D28:D29</f>
        <v>N/A</v>
      </c>
      <c r="E28" s="1" t="str">
        <f>'[1]INTERNAL USE; G, W, NC-MWANZO'!F28</f>
        <v>OQ</v>
      </c>
      <c r="F28" s="6" t="str">
        <f>'[1]INTERNAL USE; G, W, NC-MWANZO'!J28</f>
        <v>N/A</v>
      </c>
      <c r="G28" s="7" t="str">
        <f>'[1]INTERNAL USE; G, W, NC-MWANZO'!K28</f>
        <v>N/A</v>
      </c>
      <c r="H28" s="8"/>
      <c r="I28" s="9">
        <f>'[1]INTERNAL USE; G, W, NC-MWANZO'!P28</f>
        <v>45176</v>
      </c>
      <c r="J28" s="9">
        <f>'[1]INTERNAL USE; G, W, NC-MWANZO'!Q28</f>
        <v>45195</v>
      </c>
      <c r="K28" s="9">
        <f>J28+15</f>
        <v>45210</v>
      </c>
    </row>
    <row r="29" spans="2:11" ht="15.75" thickBot="1" x14ac:dyDescent="0.3">
      <c r="B29" s="62"/>
      <c r="C29" s="62"/>
      <c r="D29" s="64"/>
      <c r="E29" s="10"/>
      <c r="F29" s="11"/>
      <c r="G29" s="12"/>
      <c r="H29" s="12"/>
      <c r="I29" s="12"/>
      <c r="J29" s="12"/>
      <c r="K29" s="12"/>
    </row>
    <row r="30" spans="2:11" ht="15.75" thickBot="1" x14ac:dyDescent="0.3">
      <c r="B30" s="61" t="str">
        <f>'[1]INTERNAL USE; G, W, NC-MWANZO'!B30:B31</f>
        <v>SUPPLY OF ELECTRONIC STAMP</v>
      </c>
      <c r="C30" s="61" t="str">
        <f>'[1]INTERNAL USE; G, W, NC-MWANZO'!C30:C31</f>
        <v>SMZ/D01/G/NCB/2023-24/09</v>
      </c>
      <c r="D30" s="63" t="str">
        <f>'[1]INTERNAL USE; G, W, NC-MWANZO'!D30:D31</f>
        <v>N/A</v>
      </c>
      <c r="E30" s="1" t="str">
        <f>'[1]INTERNAL USE; G, W, NC-MWANZO'!F30</f>
        <v>NCB</v>
      </c>
      <c r="F30" s="6" t="str">
        <f>'[1]INTERNAL USE; G, W, NC-MWANZO'!J30</f>
        <v>N/A</v>
      </c>
      <c r="G30" s="7" t="str">
        <f>'[1]INTERNAL USE; G, W, NC-MWANZO'!K30</f>
        <v>N/A</v>
      </c>
      <c r="H30" s="8"/>
      <c r="I30" s="9">
        <f>'[1]INTERNAL USE; G, W, NC-MWANZO'!P30</f>
        <v>45200</v>
      </c>
      <c r="J30" s="9">
        <f>'[1]INTERNAL USE; G, W, NC-MWANZO'!Q30</f>
        <v>45228</v>
      </c>
      <c r="K30" s="9">
        <f t="shared" ref="K30" si="4">J30+16</f>
        <v>45244</v>
      </c>
    </row>
    <row r="31" spans="2:11" ht="15.75" thickBot="1" x14ac:dyDescent="0.3">
      <c r="B31" s="62"/>
      <c r="C31" s="62"/>
      <c r="D31" s="64"/>
      <c r="E31" s="10"/>
      <c r="F31" s="11"/>
      <c r="G31" s="12"/>
      <c r="H31" s="12"/>
      <c r="I31" s="12"/>
      <c r="J31" s="12"/>
      <c r="K31" s="12"/>
    </row>
    <row r="32" spans="2:11" ht="15.75" thickBot="1" x14ac:dyDescent="0.3">
      <c r="B32" s="61" t="str">
        <f>'[1]INTERNAL USE; G, W, NC-MWANZO'!B32:B33</f>
        <v>SUPPLY OF SPARE PARTS</v>
      </c>
      <c r="C32" s="61" t="str">
        <f>'[1]INTERNAL USE; G, W, NC-MWANZO'!C32:C33</f>
        <v>SMZ/D01/G/NCB/2023-24/10</v>
      </c>
      <c r="D32" s="63" t="str">
        <f>'[1]INTERNAL USE; G, W, NC-MWANZO'!D32:D33</f>
        <v>N/A</v>
      </c>
      <c r="E32" s="1" t="str">
        <f>'[1]INTERNAL USE; G, W, NC-MWANZO'!F32</f>
        <v>NCB</v>
      </c>
      <c r="F32" s="6" t="str">
        <f>'[1]INTERNAL USE; G, W, NC-MWANZO'!J32</f>
        <v>N/A</v>
      </c>
      <c r="G32" s="7" t="str">
        <f>'[1]INTERNAL USE; G, W, NC-MWANZO'!K32</f>
        <v>N/A</v>
      </c>
      <c r="H32" s="8"/>
      <c r="I32" s="9">
        <f>'[1]INTERNAL USE; G, W, NC-MWANZO'!P32</f>
        <v>45176</v>
      </c>
      <c r="J32" s="9">
        <f>'[1]INTERNAL USE; G, W, NC-MWANZO'!Q32</f>
        <v>45204</v>
      </c>
      <c r="K32" s="9">
        <f>J32+18</f>
        <v>45222</v>
      </c>
    </row>
    <row r="33" spans="2:11" ht="15.75" thickBot="1" x14ac:dyDescent="0.3">
      <c r="B33" s="62"/>
      <c r="C33" s="62"/>
      <c r="D33" s="64"/>
      <c r="E33" s="10"/>
      <c r="F33" s="11"/>
      <c r="G33" s="12"/>
      <c r="H33" s="12"/>
      <c r="I33" s="12"/>
      <c r="J33" s="12"/>
      <c r="K33" s="12"/>
    </row>
    <row r="34" spans="2:11" ht="15.75" thickBot="1" x14ac:dyDescent="0.3">
      <c r="B34" s="61" t="str">
        <f>'[1]INTERNAL USE; G, W, NC-MWANZO'!B34:B35</f>
        <v>SUPPLY OF MOTOR CYCLES</v>
      </c>
      <c r="C34" s="61" t="str">
        <f>'[1]INTERNAL USE; G, W, NC-MWANZO'!C34:C35</f>
        <v>SMZ/D01/G/NCB/2023-24/11</v>
      </c>
      <c r="D34" s="63" t="str">
        <f>'[1]INTERNAL USE; G, W, NC-MWANZO'!D34:D35</f>
        <v>N/A</v>
      </c>
      <c r="E34" s="1" t="str">
        <f>'[1]INTERNAL USE; G, W, NC-MWANZO'!F34</f>
        <v>NCB</v>
      </c>
      <c r="F34" s="6" t="str">
        <f>'[1]INTERNAL USE; G, W, NC-MWANZO'!J34</f>
        <v>N/A</v>
      </c>
      <c r="G34" s="7" t="str">
        <f>'[1]INTERNAL USE; G, W, NC-MWANZO'!K34</f>
        <v>N/A</v>
      </c>
      <c r="H34" s="8"/>
      <c r="I34" s="9">
        <f>'[1]INTERNAL USE; G, W, NC-MWANZO'!P34</f>
        <v>45176</v>
      </c>
      <c r="J34" s="9">
        <f>'[1]INTERNAL USE; G, W, NC-MWANZO'!Q34</f>
        <v>45204</v>
      </c>
      <c r="K34" s="9">
        <f>J34+18</f>
        <v>45222</v>
      </c>
    </row>
    <row r="35" spans="2:11" ht="15.75" thickBot="1" x14ac:dyDescent="0.3">
      <c r="B35" s="62"/>
      <c r="C35" s="62"/>
      <c r="D35" s="64"/>
      <c r="E35" s="10"/>
      <c r="F35" s="11"/>
      <c r="G35" s="12"/>
      <c r="H35" s="12"/>
      <c r="I35" s="12"/>
      <c r="J35" s="12"/>
      <c r="K35" s="12"/>
    </row>
    <row r="36" spans="2:11" ht="15.75" thickBot="1" x14ac:dyDescent="0.3">
      <c r="B36" s="61" t="str">
        <f>'[1]INTERNAL USE; G, W, NC-MWANZO'!B36:B37</f>
        <v>SUPPLY OF FIRE EXTINGUISHER</v>
      </c>
      <c r="C36" s="61" t="str">
        <f>'[1]INTERNAL USE; G, W, NC-MWANZO'!C36:C37</f>
        <v>SMZ/D01/G/MV/2023-24/12</v>
      </c>
      <c r="D36" s="63" t="str">
        <f>'[1]INTERNAL USE; G, W, NC-MWANZO'!D36:D37</f>
        <v>N/A</v>
      </c>
      <c r="E36" s="1" t="str">
        <f>'[1]INTERNAL USE; G, W, NC-MWANZO'!F36</f>
        <v>MV</v>
      </c>
      <c r="F36" s="6" t="str">
        <f>'[1]INTERNAL USE; G, W, NC-MWANZO'!J36</f>
        <v>N/A</v>
      </c>
      <c r="G36" s="7" t="str">
        <f>'[1]INTERNAL USE; G, W, NC-MWANZO'!K36</f>
        <v>N/A</v>
      </c>
      <c r="H36" s="8"/>
      <c r="I36" s="13" t="str">
        <f>'[1]INTERNAL USE; G, W, NC-MWANZO'!P36</f>
        <v>N/A</v>
      </c>
      <c r="J36" s="13" t="str">
        <f>'[1]INTERNAL USE; G, W, NC-MWANZO'!Q36</f>
        <v>N/A</v>
      </c>
      <c r="K36" s="13" t="str">
        <f>'[1]INTERNAL USE; G, W, NC-MWANZO'!R36</f>
        <v>N/A</v>
      </c>
    </row>
    <row r="37" spans="2:11" ht="15.75" thickBot="1" x14ac:dyDescent="0.3">
      <c r="B37" s="62"/>
      <c r="C37" s="62"/>
      <c r="D37" s="64"/>
      <c r="E37" s="10"/>
      <c r="F37" s="11"/>
      <c r="G37" s="12"/>
      <c r="H37" s="12"/>
      <c r="I37" s="12"/>
      <c r="J37" s="12"/>
      <c r="K37" s="12"/>
    </row>
    <row r="38" spans="2:11" ht="15.75" thickBot="1" x14ac:dyDescent="0.3">
      <c r="B38" s="61" t="str">
        <f>'[1]INTERNAL USE; G, W, NC-MWANZO'!B38:B39</f>
        <v>SUPPLY OF GENERATORS FOR SPECIAL DEPARTMENT - PEMBA</v>
      </c>
      <c r="C38" s="61" t="str">
        <f>'[1]INTERNAL USE; G, W, NC-MWANZO'!C38:C39</f>
        <v>SMZ/D01/G/NCB/2023-24/13</v>
      </c>
      <c r="D38" s="63" t="str">
        <f>'[1]INTERNAL USE; G, W, NC-MWANZO'!D38:D39</f>
        <v>N/A</v>
      </c>
      <c r="E38" s="1" t="str">
        <f>'[1]INTERNAL USE; G, W, NC-MWANZO'!F38</f>
        <v>NCB</v>
      </c>
      <c r="F38" s="6" t="str">
        <f>'[1]INTERNAL USE; G, W, NC-MWANZO'!J38</f>
        <v>N/A</v>
      </c>
      <c r="G38" s="7" t="str">
        <f>'[1]INTERNAL USE; G, W, NC-MWANZO'!K38</f>
        <v>N/A</v>
      </c>
      <c r="H38" s="8"/>
      <c r="I38" s="9">
        <f>'[1]INTERNAL USE; G, W, NC-MWANZO'!P38</f>
        <v>45149</v>
      </c>
      <c r="J38" s="9">
        <f>'[1]INTERNAL USE; G, W, NC-MWANZO'!Q38</f>
        <v>45175</v>
      </c>
      <c r="K38" s="9">
        <f t="shared" ref="K38" si="5">J38+16</f>
        <v>45191</v>
      </c>
    </row>
    <row r="39" spans="2:11" ht="15.75" thickBot="1" x14ac:dyDescent="0.3">
      <c r="B39" s="62"/>
      <c r="C39" s="62"/>
      <c r="D39" s="64"/>
      <c r="E39" s="10"/>
      <c r="F39" s="11"/>
      <c r="G39" s="12"/>
      <c r="H39" s="12"/>
      <c r="I39" s="12"/>
      <c r="J39" s="12"/>
      <c r="K39" s="12"/>
    </row>
    <row r="40" spans="2:11" ht="15.75" thickBot="1" x14ac:dyDescent="0.3">
      <c r="B40" s="61" t="str">
        <f>'[1]INTERNAL USE; G, W, NC-MWANZO'!B40:B41</f>
        <v>SUPPLY OF CALENDA</v>
      </c>
      <c r="C40" s="61" t="str">
        <f>'[1]INTERNAL USE; G, W, NC-MWANZO'!C40:C41</f>
        <v>SMZ/D01/G/OQ/2023-24/14</v>
      </c>
      <c r="D40" s="63" t="str">
        <f>'[1]INTERNAL USE; G, W, NC-MWANZO'!D40:D41</f>
        <v>N/A</v>
      </c>
      <c r="E40" s="1" t="str">
        <f>'[1]INTERNAL USE; G, W, NC-MWANZO'!F40</f>
        <v>OQ</v>
      </c>
      <c r="F40" s="6" t="str">
        <f>'[1]INTERNAL USE; G, W, NC-MWANZO'!J40</f>
        <v>N/A</v>
      </c>
      <c r="G40" s="7" t="str">
        <f>'[1]INTERNAL USE; G, W, NC-MWANZO'!K40</f>
        <v>N/A</v>
      </c>
      <c r="H40" s="8"/>
      <c r="I40" s="9">
        <f>'[1]INTERNAL USE; G, W, NC-MWANZO'!P40</f>
        <v>45176</v>
      </c>
      <c r="J40" s="9">
        <f>'[1]INTERNAL USE; G, W, NC-MWANZO'!Q40</f>
        <v>45195</v>
      </c>
      <c r="K40" s="9">
        <f t="shared" ref="K40" si="6">J40+16</f>
        <v>45211</v>
      </c>
    </row>
    <row r="41" spans="2:11" ht="15.75" thickBot="1" x14ac:dyDescent="0.3">
      <c r="B41" s="62"/>
      <c r="C41" s="62"/>
      <c r="D41" s="64"/>
      <c r="E41" s="10"/>
      <c r="F41" s="11"/>
      <c r="G41" s="12"/>
      <c r="H41" s="12"/>
      <c r="I41" s="12"/>
      <c r="J41" s="12"/>
      <c r="K41" s="12"/>
    </row>
    <row r="42" spans="2:11" ht="15.75" thickBot="1" x14ac:dyDescent="0.3">
      <c r="B42" s="61" t="str">
        <f>'[1]INTERNAL USE; G, W, NC-MWANZO'!B42:B43</f>
        <v>SUPPLY OF AIR CONDITION</v>
      </c>
      <c r="C42" s="61" t="str">
        <f>'[1]INTERNAL USE; G, W, NC-MWANZO'!C42:C43</f>
        <v>SMZ/D01/G/MV/2023-24/15</v>
      </c>
      <c r="D42" s="63" t="str">
        <f>'[1]INTERNAL USE; G, W, NC-MWANZO'!D42:D43</f>
        <v>N/A</v>
      </c>
      <c r="E42" s="1" t="str">
        <f>'[1]INTERNAL USE; G, W, NC-MWANZO'!F42</f>
        <v>MV</v>
      </c>
      <c r="F42" s="6" t="str">
        <f>'[1]INTERNAL USE; G, W, NC-MWANZO'!J42</f>
        <v>N/A</v>
      </c>
      <c r="G42" s="7" t="str">
        <f>'[1]INTERNAL USE; G, W, NC-MWANZO'!K42</f>
        <v>N/A</v>
      </c>
      <c r="H42" s="8"/>
      <c r="I42" s="9" t="str">
        <f>'[1]INTERNAL USE; G, W, NC-MWANZO'!P42</f>
        <v>N/A</v>
      </c>
      <c r="J42" s="13" t="str">
        <f>'[1]INTERNAL USE; G, W, NC-MWANZO'!Q42</f>
        <v>N/A</v>
      </c>
      <c r="K42" s="13" t="str">
        <f>'[1]INTERNAL USE; G, W, NC-MWANZO'!R42</f>
        <v>N/A</v>
      </c>
    </row>
    <row r="43" spans="2:11" ht="15.75" thickBot="1" x14ac:dyDescent="0.3">
      <c r="B43" s="62"/>
      <c r="C43" s="62"/>
      <c r="D43" s="64"/>
      <c r="E43" s="10"/>
      <c r="F43" s="11"/>
      <c r="G43" s="12"/>
      <c r="H43" s="12"/>
      <c r="I43" s="12"/>
      <c r="J43" s="12"/>
      <c r="K43" s="12"/>
    </row>
    <row r="44" spans="2:11" ht="15.75" thickBot="1" x14ac:dyDescent="0.3">
      <c r="B44" s="61" t="str">
        <f>'[1]INTERNAL USE; G, W, NC-MWANZO'!B44:B45</f>
        <v>SUPPLY OF FIRST AID KITS</v>
      </c>
      <c r="C44" s="61" t="str">
        <f>'[1]INTERNAL USE; G, W, NC-MWANZO'!C44:C45</f>
        <v>SMZ/D01/G/MV/2023-24/16</v>
      </c>
      <c r="D44" s="63" t="str">
        <f>'[1]INTERNAL USE; G, W, NC-MWANZO'!D44:D45</f>
        <v>N/A</v>
      </c>
      <c r="E44" s="1" t="str">
        <f>'[1]INTERNAL USE; G, W, NC-MWANZO'!F44</f>
        <v>MV</v>
      </c>
      <c r="F44" s="6" t="str">
        <f>'[1]INTERNAL USE; G, W, NC-MWANZO'!J44</f>
        <v>N/A</v>
      </c>
      <c r="G44" s="7" t="str">
        <f>'[1]INTERNAL USE; G, W, NC-MWANZO'!K44</f>
        <v>N/A</v>
      </c>
      <c r="H44" s="8"/>
      <c r="I44" s="9" t="str">
        <f>'[1]INTERNAL USE; G, W, NC-MWANZO'!P44</f>
        <v>N/A</v>
      </c>
      <c r="J44" s="13" t="str">
        <f>'[1]INTERNAL USE; G, W, NC-MWANZO'!Q44</f>
        <v>N/A</v>
      </c>
      <c r="K44" s="13" t="str">
        <f>'[1]INTERNAL USE; G, W, NC-MWANZO'!R44</f>
        <v>N/A</v>
      </c>
    </row>
    <row r="45" spans="2:11" ht="15.75" thickBot="1" x14ac:dyDescent="0.3">
      <c r="B45" s="62"/>
      <c r="C45" s="62"/>
      <c r="D45" s="64"/>
      <c r="E45" s="10"/>
      <c r="F45" s="11"/>
      <c r="G45" s="12"/>
      <c r="H45" s="12"/>
      <c r="I45" s="12"/>
      <c r="J45" s="12"/>
      <c r="K45" s="12"/>
    </row>
    <row r="46" spans="2:11" ht="15.75" thickBot="1" x14ac:dyDescent="0.3">
      <c r="B46" s="61" t="str">
        <f>'[1]INTERNAL USE; G, W, NC-MWANZO'!B46:B47</f>
        <v>SUPPLY OF UNIFORMS</v>
      </c>
      <c r="C46" s="61" t="str">
        <f>'[1]INTERNAL USE; G, W, NC-MWANZO'!C46:C47</f>
        <v>SMZ/D01/G/OQ/2023-24/17</v>
      </c>
      <c r="D46" s="63" t="str">
        <f>'[1]INTERNAL USE; G, W, NC-MWANZO'!D46:D47</f>
        <v>N/A</v>
      </c>
      <c r="E46" s="1" t="str">
        <f>'[1]INTERNAL USE; G, W, NC-MWANZO'!F46</f>
        <v>OQ</v>
      </c>
      <c r="F46" s="6" t="str">
        <f>'[1]INTERNAL USE; G, W, NC-MWANZO'!J46</f>
        <v>N/A</v>
      </c>
      <c r="G46" s="7" t="str">
        <f>'[1]INTERNAL USE; G, W, NC-MWANZO'!K46</f>
        <v>N/A</v>
      </c>
      <c r="H46" s="8"/>
      <c r="I46" s="9">
        <f>'[1]INTERNAL USE; G, W, NC-MWANZO'!P46</f>
        <v>45176</v>
      </c>
      <c r="J46" s="9">
        <f>'[1]INTERNAL USE; G, W, NC-MWANZO'!Q46</f>
        <v>45195</v>
      </c>
      <c r="K46" s="9">
        <f t="shared" ref="K46" si="7">J46+16</f>
        <v>45211</v>
      </c>
    </row>
    <row r="47" spans="2:11" ht="15.75" thickBot="1" x14ac:dyDescent="0.3">
      <c r="B47" s="62"/>
      <c r="C47" s="62"/>
      <c r="D47" s="64"/>
      <c r="E47" s="10"/>
      <c r="F47" s="11"/>
      <c r="G47" s="12"/>
      <c r="H47" s="12"/>
      <c r="I47" s="12"/>
      <c r="J47" s="12"/>
      <c r="K47" s="12"/>
    </row>
    <row r="48" spans="2:11" ht="15.75" thickBot="1" x14ac:dyDescent="0.3">
      <c r="B48" s="61" t="str">
        <f>'[1]INTERNAL USE; G, W, NC-MWANZO'!B48:B49</f>
        <v>SUPPLY OF SPORT ITEMS</v>
      </c>
      <c r="C48" s="61" t="str">
        <f>'[1]INTERNAL USE; G, W, NC-MWANZO'!C48:C49</f>
        <v>SMZ/D01/G/MV/2023-24/18</v>
      </c>
      <c r="D48" s="63" t="str">
        <f>'[1]INTERNAL USE; G, W, NC-MWANZO'!D48:D49</f>
        <v>N/A</v>
      </c>
      <c r="E48" s="1" t="str">
        <f>'[1]INTERNAL USE; G, W, NC-MWANZO'!F48</f>
        <v>MV</v>
      </c>
      <c r="F48" s="6" t="str">
        <f>'[1]INTERNAL USE; G, W, NC-MWANZO'!J48</f>
        <v>N/A</v>
      </c>
      <c r="G48" s="7" t="str">
        <f>'[1]INTERNAL USE; G, W, NC-MWANZO'!K48</f>
        <v>N/A</v>
      </c>
      <c r="H48" s="8"/>
      <c r="I48" s="9" t="str">
        <f>'[1]INTERNAL USE; G, W, NC-MWANZO'!P48</f>
        <v>N/A</v>
      </c>
      <c r="J48" s="13" t="str">
        <f>'[1]INTERNAL USE; G, W, NC-MWANZO'!Q48</f>
        <v>N/A</v>
      </c>
      <c r="K48" s="13" t="str">
        <f>'[1]INTERNAL USE; G, W, NC-MWANZO'!R48</f>
        <v>N/A</v>
      </c>
    </row>
    <row r="49" spans="2:11" ht="15.75" thickBot="1" x14ac:dyDescent="0.3">
      <c r="B49" s="62"/>
      <c r="C49" s="62"/>
      <c r="D49" s="64"/>
      <c r="E49" s="10"/>
      <c r="F49" s="11"/>
      <c r="G49" s="12"/>
      <c r="H49" s="12"/>
      <c r="I49" s="12"/>
      <c r="J49" s="12"/>
      <c r="K49" s="12"/>
    </row>
    <row r="50" spans="2:11" ht="15.75" thickBot="1" x14ac:dyDescent="0.3">
      <c r="B50" s="61" t="str">
        <f>'[1]INTERNAL USE; G, W, NC-MWANZO'!B50:B51</f>
        <v>SUPPLY OF MILLITARY CATERING</v>
      </c>
      <c r="C50" s="61" t="str">
        <f>'[1]INTERNAL USE; G, W, NC-MWANZO'!C50:C51</f>
        <v>SMZ/D01/G/RNCB/2023-24/19</v>
      </c>
      <c r="D50" s="63" t="str">
        <f>'[1]INTERNAL USE; G, W, NC-MWANZO'!D50:D51</f>
        <v>N/A</v>
      </c>
      <c r="E50" s="1" t="str">
        <f>'[1]INTERNAL USE; G, W, NC-MWANZO'!F50</f>
        <v>RNCB</v>
      </c>
      <c r="F50" s="6" t="str">
        <f>'[1]INTERNAL USE; G, W, NC-MWANZO'!J50</f>
        <v>N/A</v>
      </c>
      <c r="G50" s="7" t="str">
        <f>'[1]INTERNAL USE; G, W, NC-MWANZO'!K50</f>
        <v>N/A</v>
      </c>
      <c r="H50" s="8"/>
      <c r="I50" s="9">
        <f>'[1]INTERNAL USE; G, W, NC-MWANZO'!P50</f>
        <v>45176</v>
      </c>
      <c r="J50" s="9">
        <f>'[1]INTERNAL USE; G, W, NC-MWANZO'!Q50</f>
        <v>45204</v>
      </c>
      <c r="K50" s="9">
        <f>J50+19</f>
        <v>45223</v>
      </c>
    </row>
    <row r="51" spans="2:11" ht="15.75" thickBot="1" x14ac:dyDescent="0.3">
      <c r="B51" s="62"/>
      <c r="C51" s="62"/>
      <c r="D51" s="64"/>
      <c r="E51" s="10"/>
      <c r="F51" s="11"/>
      <c r="G51" s="12"/>
      <c r="H51" s="12"/>
      <c r="I51" s="12"/>
      <c r="J51" s="12"/>
      <c r="K51" s="12"/>
    </row>
    <row r="52" spans="2:11" ht="15.75" thickBot="1" x14ac:dyDescent="0.3">
      <c r="B52" s="61" t="str">
        <f>'[1]INTERNAL USE; G, W, NC-MWANZO'!B52:B53</f>
        <v>SUPPLY OF TELEPHONE</v>
      </c>
      <c r="C52" s="61" t="str">
        <f>'[1]INTERNAL USE; G, W, NC-MWANZO'!C52:C53</f>
        <v>SMZ/D01/G/MV/2023-24/20</v>
      </c>
      <c r="D52" s="63" t="str">
        <f>'[1]INTERNAL USE; G, W, NC-MWANZO'!D52:D53</f>
        <v>N/A</v>
      </c>
      <c r="E52" s="1" t="str">
        <f>'[1]INTERNAL USE; G, W, NC-MWANZO'!F52</f>
        <v>MV</v>
      </c>
      <c r="F52" s="6" t="str">
        <f>'[1]INTERNAL USE; G, W, NC-MWANZO'!J52</f>
        <v>N/A</v>
      </c>
      <c r="G52" s="7" t="str">
        <f>'[1]INTERNAL USE; G, W, NC-MWANZO'!K52</f>
        <v>N/A</v>
      </c>
      <c r="H52" s="8"/>
      <c r="I52" s="9" t="str">
        <f>'[1]INTERNAL USE; G, W, NC-MWANZO'!P52</f>
        <v>N/A</v>
      </c>
      <c r="J52" s="13" t="str">
        <f>'[1]INTERNAL USE; G, W, NC-MWANZO'!Q52</f>
        <v>N/A</v>
      </c>
      <c r="K52" s="13" t="str">
        <f>'[1]INTERNAL USE; G, W, NC-MWANZO'!R52</f>
        <v>N/A</v>
      </c>
    </row>
    <row r="53" spans="2:11" ht="15.75" thickBot="1" x14ac:dyDescent="0.3">
      <c r="B53" s="62"/>
      <c r="C53" s="62"/>
      <c r="D53" s="64"/>
      <c r="E53" s="10"/>
      <c r="F53" s="11"/>
      <c r="G53" s="12"/>
      <c r="H53" s="12"/>
      <c r="I53" s="12"/>
      <c r="J53" s="12"/>
      <c r="K53" s="12"/>
    </row>
    <row r="54" spans="2:11" ht="15.75" thickBot="1" x14ac:dyDescent="0.3">
      <c r="B54" s="61" t="str">
        <f>'[1]INTERNAL USE; G, W, NC-MWANZO'!B54:B55</f>
        <v>SUPPLY OF NEWS PAPER</v>
      </c>
      <c r="C54" s="61" t="str">
        <f>'[1]INTERNAL USE; G, W, NC-MWANZO'!C54:C55</f>
        <v>SMZ/D01/G/MV/2023-24/21</v>
      </c>
      <c r="D54" s="63" t="str">
        <f>'[1]INTERNAL USE; G, W, NC-MWANZO'!D54:D55</f>
        <v>N/A</v>
      </c>
      <c r="E54" s="1" t="str">
        <f>'[1]INTERNAL USE; G, W, NC-MWANZO'!F54</f>
        <v>MV</v>
      </c>
      <c r="F54" s="6" t="str">
        <f>'[1]INTERNAL USE; G, W, NC-MWANZO'!J54</f>
        <v>N/A</v>
      </c>
      <c r="G54" s="7" t="str">
        <f>'[1]INTERNAL USE; G, W, NC-MWANZO'!K54</f>
        <v>N/A</v>
      </c>
      <c r="H54" s="8"/>
      <c r="I54" s="9" t="str">
        <f>'[1]INTERNAL USE; G, W, NC-MWANZO'!P54</f>
        <v>N/A</v>
      </c>
      <c r="J54" s="13" t="str">
        <f>'[1]INTERNAL USE; G, W, NC-MWANZO'!Q54</f>
        <v>N/A</v>
      </c>
      <c r="K54" s="13" t="str">
        <f>'[1]INTERNAL USE; G, W, NC-MWANZO'!R54</f>
        <v>N/A</v>
      </c>
    </row>
    <row r="55" spans="2:11" ht="15.75" thickBot="1" x14ac:dyDescent="0.3">
      <c r="B55" s="62"/>
      <c r="C55" s="62"/>
      <c r="D55" s="64"/>
      <c r="E55" s="10"/>
      <c r="F55" s="11"/>
      <c r="G55" s="12"/>
      <c r="H55" s="12"/>
      <c r="I55" s="12"/>
      <c r="J55" s="12"/>
      <c r="K55" s="12"/>
    </row>
    <row r="56" spans="2:11" ht="15.75" thickBot="1" x14ac:dyDescent="0.3">
      <c r="B56" s="61" t="str">
        <f>'[1]INTERNAL USE; G, W, NC-MWANZO'!B56:B57</f>
        <v xml:space="preserve">SUPPLY OF SLOGAN </v>
      </c>
      <c r="C56" s="61" t="str">
        <f>'[1]INTERNAL USE; G, W, NC-MWANZO'!C56:C57</f>
        <v>SMZ/D01/G/MV/2023-24/22</v>
      </c>
      <c r="D56" s="63" t="str">
        <f>'[1]INTERNAL USE; G, W, NC-MWANZO'!D56:D57</f>
        <v>N/A</v>
      </c>
      <c r="E56" s="1" t="str">
        <f>'[1]INTERNAL USE; G, W, NC-MWANZO'!F56</f>
        <v>MV</v>
      </c>
      <c r="F56" s="6" t="str">
        <f>'[1]INTERNAL USE; G, W, NC-MWANZO'!J56</f>
        <v>N/A</v>
      </c>
      <c r="G56" s="7" t="str">
        <f>'[1]INTERNAL USE; G, W, NC-MWANZO'!K56</f>
        <v>N/A</v>
      </c>
      <c r="H56" s="8"/>
      <c r="I56" s="9" t="str">
        <f>'[1]INTERNAL USE; G, W, NC-MWANZO'!P56</f>
        <v>N/A</v>
      </c>
      <c r="J56" s="13" t="str">
        <f>'[1]INTERNAL USE; G, W, NC-MWANZO'!Q56</f>
        <v>N/A</v>
      </c>
      <c r="K56" s="13" t="str">
        <f>'[1]INTERNAL USE; G, W, NC-MWANZO'!R56</f>
        <v>N/A</v>
      </c>
    </row>
    <row r="57" spans="2:11" ht="15.75" thickBot="1" x14ac:dyDescent="0.3">
      <c r="B57" s="62"/>
      <c r="C57" s="62"/>
      <c r="D57" s="64"/>
      <c r="E57" s="10"/>
      <c r="F57" s="11"/>
      <c r="G57" s="12"/>
      <c r="H57" s="12"/>
      <c r="I57" s="12"/>
      <c r="J57" s="12"/>
      <c r="K57" s="12"/>
    </row>
    <row r="58" spans="2:11" ht="15.75" thickBot="1" x14ac:dyDescent="0.3">
      <c r="B58" s="61" t="str">
        <f>'[1]INTERNAL USE; G, W, NC-MWANZO'!B58:B59</f>
        <v>SUPPLY OF GARMENTS RAW MATERIALS FOR FACTORIES OF SPECIAL DEPARTMENTS</v>
      </c>
      <c r="C58" s="61" t="str">
        <f>'[1]INTERNAL USE; G, W, NC-MWANZO'!C58:C59</f>
        <v>SMZ/D01/G/NCB/2023-24/23</v>
      </c>
      <c r="D58" s="63" t="str">
        <f>'[1]INTERNAL USE; G, W, NC-MWANZO'!D58:D59</f>
        <v>N/A</v>
      </c>
      <c r="E58" s="1" t="str">
        <f>'[1]INTERNAL USE; G, W, NC-MWANZO'!F58</f>
        <v>NCB</v>
      </c>
      <c r="F58" s="6" t="str">
        <f>'[1]INTERNAL USE; G, W, NC-MWANZO'!J58</f>
        <v>N/A</v>
      </c>
      <c r="G58" s="7" t="str">
        <f>'[1]INTERNAL USE; G, W, NC-MWANZO'!K58</f>
        <v>N/A</v>
      </c>
      <c r="H58" s="8"/>
      <c r="I58" s="9">
        <f>'[1]INTERNAL USE; G, W, NC-MWANZO'!P58</f>
        <v>45231</v>
      </c>
      <c r="J58" s="9">
        <f>'[1]INTERNAL USE; G, W, NC-MWANZO'!Q58</f>
        <v>45262</v>
      </c>
      <c r="K58" s="9">
        <f>J58+16</f>
        <v>45278</v>
      </c>
    </row>
    <row r="59" spans="2:11" ht="15.75" thickBot="1" x14ac:dyDescent="0.3">
      <c r="B59" s="62"/>
      <c r="C59" s="62"/>
      <c r="D59" s="64"/>
      <c r="E59" s="10"/>
      <c r="F59" s="11"/>
      <c r="G59" s="12"/>
      <c r="H59" s="12"/>
      <c r="I59" s="12"/>
      <c r="J59" s="12"/>
      <c r="K59" s="12"/>
    </row>
    <row r="60" spans="2:11" ht="15.75" thickBot="1" x14ac:dyDescent="0.3">
      <c r="B60" s="61" t="str">
        <f>'[1]INTERNAL USE; G, W, NC-MWANZO'!B60:B61</f>
        <v>SUPPLY OF BAGS RAW MATERIALS FOR FACTORIES OF SPECIAL DEPARTMENTS</v>
      </c>
      <c r="C60" s="61" t="str">
        <f>'[1]INTERNAL USE; G, W, NC-MWANZO'!C60:C61</f>
        <v>SMZ/D01/G/NCB/2023-24/24</v>
      </c>
      <c r="D60" s="63" t="str">
        <f>'[1]INTERNAL USE; G, W, NC-MWANZO'!D60:D61</f>
        <v>N/A</v>
      </c>
      <c r="E60" s="1" t="str">
        <f>'[1]INTERNAL USE; G, W, NC-MWANZO'!F60</f>
        <v>NCB</v>
      </c>
      <c r="F60" s="6" t="str">
        <f>'[1]INTERNAL USE; G, W, NC-MWANZO'!J60</f>
        <v>N/A</v>
      </c>
      <c r="G60" s="7" t="str">
        <f>'[1]INTERNAL USE; G, W, NC-MWANZO'!K60</f>
        <v>N/A</v>
      </c>
      <c r="H60" s="8"/>
      <c r="I60" s="9">
        <f>'[1]INTERNAL USE; G, W, NC-MWANZO'!P60</f>
        <v>45231</v>
      </c>
      <c r="J60" s="9">
        <f>'[1]INTERNAL USE; G, W, NC-MWANZO'!Q60</f>
        <v>45262</v>
      </c>
      <c r="K60" s="9">
        <f t="shared" ref="K60" si="8">J60+16</f>
        <v>45278</v>
      </c>
    </row>
    <row r="61" spans="2:11" ht="15.75" thickBot="1" x14ac:dyDescent="0.3">
      <c r="B61" s="62"/>
      <c r="C61" s="62"/>
      <c r="D61" s="64"/>
      <c r="E61" s="10"/>
      <c r="F61" s="11"/>
      <c r="G61" s="12"/>
      <c r="H61" s="12"/>
      <c r="I61" s="12"/>
      <c r="J61" s="12"/>
      <c r="K61" s="12"/>
    </row>
    <row r="62" spans="2:11" ht="15.75" thickBot="1" x14ac:dyDescent="0.3">
      <c r="B62" s="61" t="str">
        <f>'[1]INTERNAL USE; G, W, NC-MWANZO'!B62:B63</f>
        <v xml:space="preserve">SUPPLY OF RAW MATERIALS FOR PRINTING SERVICES AT SPECIAL DEPARTMENTS </v>
      </c>
      <c r="C62" s="61" t="str">
        <f>'[1]INTERNAL USE; G, W, NC-MWANZO'!C62:C63</f>
        <v>SMZ/D01/G/NCB/2023-24/25</v>
      </c>
      <c r="D62" s="63" t="str">
        <f>'[1]INTERNAL USE; G, W, NC-MWANZO'!D62:D63</f>
        <v>N/A</v>
      </c>
      <c r="E62" s="1" t="str">
        <f>'[1]INTERNAL USE; G, W, NC-MWANZO'!F62</f>
        <v>NCB</v>
      </c>
      <c r="F62" s="6" t="str">
        <f>'[1]INTERNAL USE; G, W, NC-MWANZO'!J62</f>
        <v>N/A</v>
      </c>
      <c r="G62" s="7" t="str">
        <f>'[1]INTERNAL USE; G, W, NC-MWANZO'!K62</f>
        <v>N/A</v>
      </c>
      <c r="H62" s="8"/>
      <c r="I62" s="9">
        <f>'[1]INTERNAL USE; G, W, NC-MWANZO'!P62</f>
        <v>45231</v>
      </c>
      <c r="J62" s="9">
        <f>'[1]INTERNAL USE; G, W, NC-MWANZO'!Q62</f>
        <v>45262</v>
      </c>
      <c r="K62" s="9">
        <f t="shared" ref="K62" si="9">J62+16</f>
        <v>45278</v>
      </c>
    </row>
    <row r="63" spans="2:11" ht="15.75" thickBot="1" x14ac:dyDescent="0.3">
      <c r="B63" s="62"/>
      <c r="C63" s="62"/>
      <c r="D63" s="64"/>
      <c r="E63" s="10"/>
      <c r="F63" s="11"/>
      <c r="G63" s="12"/>
      <c r="H63" s="12"/>
      <c r="I63" s="12"/>
      <c r="J63" s="12"/>
      <c r="K63" s="12"/>
    </row>
    <row r="64" spans="2:11" ht="15.75" thickBot="1" x14ac:dyDescent="0.3">
      <c r="B64" s="61" t="str">
        <f>'[1]INTERNAL USE; G, W, NC-MWANZO'!B64:B65</f>
        <v>SUPPLY OF FACTORY MACHINES FOR FACTORIES OF SPECIAL DEPARTMENTS</v>
      </c>
      <c r="C64" s="61" t="str">
        <f>'[1]INTERNAL USE; G, W, NC-MWANZO'!C64:C65</f>
        <v>SMZ/D01/G/ICB/2023-24/26</v>
      </c>
      <c r="D64" s="63" t="str">
        <f>'[1]INTERNAL USE; G, W, NC-MWANZO'!D64:D65</f>
        <v>N/A</v>
      </c>
      <c r="E64" s="1" t="str">
        <f>'[1]INTERNAL USE; G, W, NC-MWANZO'!F64</f>
        <v>ICB</v>
      </c>
      <c r="F64" s="6" t="str">
        <f>'[1]INTERNAL USE; G, W, NC-MWANZO'!J64</f>
        <v>N/A</v>
      </c>
      <c r="G64" s="7" t="str">
        <f>'[1]INTERNAL USE; G, W, NC-MWANZO'!K64</f>
        <v>N/A</v>
      </c>
      <c r="H64" s="8"/>
      <c r="I64" s="9">
        <f>'[1]INTERNAL USE; G, W, NC-MWANZO'!P64</f>
        <v>45231</v>
      </c>
      <c r="J64" s="9">
        <f>'[1]INTERNAL USE; G, W, NC-MWANZO'!Q64</f>
        <v>45273</v>
      </c>
      <c r="K64" s="9">
        <f>J64+16</f>
        <v>45289</v>
      </c>
    </row>
    <row r="65" spans="2:11" ht="27" customHeight="1" thickBot="1" x14ac:dyDescent="0.3">
      <c r="B65" s="62"/>
      <c r="C65" s="62"/>
      <c r="D65" s="64"/>
      <c r="E65" s="10"/>
      <c r="F65" s="11"/>
      <c r="G65" s="12"/>
      <c r="H65" s="12"/>
      <c r="I65" s="12"/>
      <c r="J65" s="12"/>
      <c r="K65" s="12"/>
    </row>
    <row r="66" spans="2:11" ht="15.75" thickBot="1" x14ac:dyDescent="0.3">
      <c r="B66" s="61" t="str">
        <f>'[1]INTERNAL USE; G, W, NC-MWANZO'!B66:B67</f>
        <v xml:space="preserve">SUPPLY OF BUILDING MATERIALS FOR  POULTRY FARMING COOPS AT KVZ AND MAFUNZO </v>
      </c>
      <c r="C66" s="61" t="str">
        <f>'[1]INTERNAL USE; G, W, NC-MWANZO'!C66:C67</f>
        <v>SMZ/D01/G/IRCB/2022-2023/23</v>
      </c>
      <c r="D66" s="63">
        <f>'[1]INTERNAL USE; G, W, NC-MWANZO'!D66:D67</f>
        <v>2</v>
      </c>
      <c r="E66" s="1" t="str">
        <f>'[1]INTERNAL USE; G, W, NC-MWANZO'!F66</f>
        <v>IRCB</v>
      </c>
      <c r="F66" s="6" t="str">
        <f>'[1]INTERNAL USE; G, W, NC-MWANZO'!J66</f>
        <v>N/A</v>
      </c>
      <c r="G66" s="7" t="str">
        <f>'[1]INTERNAL USE; G, W, NC-MWANZO'!K66</f>
        <v>N/A</v>
      </c>
      <c r="H66" s="8"/>
      <c r="I66" s="68" t="s">
        <v>17</v>
      </c>
      <c r="J66" s="69"/>
      <c r="K66" s="70"/>
    </row>
    <row r="67" spans="2:11" ht="30" customHeight="1" thickBot="1" x14ac:dyDescent="0.3">
      <c r="B67" s="62"/>
      <c r="C67" s="62"/>
      <c r="D67" s="64"/>
      <c r="E67" s="10"/>
      <c r="F67" s="11"/>
      <c r="G67" s="12"/>
      <c r="H67" s="12"/>
      <c r="I67" s="12"/>
      <c r="J67" s="12"/>
      <c r="K67" s="12"/>
    </row>
    <row r="68" spans="2:11" ht="15.75" thickBot="1" x14ac:dyDescent="0.3">
      <c r="B68" s="61" t="str">
        <f>'[1]INTERNAL USE; G, W, NC-MWANZO'!B68:B69</f>
        <v xml:space="preserve">SUPPLY, TRAINING AND INSTALLATION OF INFRASTRACTURE EQUIPMENTS FOR  POULTRY FARMING COOPS AT KVZ AND MAFUNZO </v>
      </c>
      <c r="C68" s="61" t="str">
        <f>'[1]INTERNAL USE; G, W, NC-MWANZO'!C68:C69</f>
        <v>SMZ/D01/G/DP/2022-2023/24</v>
      </c>
      <c r="D68" s="63">
        <f>'[1]INTERNAL USE; G, W, NC-MWANZO'!D68:D69</f>
        <v>2</v>
      </c>
      <c r="E68" s="1" t="str">
        <f>'[1]INTERNAL USE; G, W, NC-MWANZO'!F68</f>
        <v>DP</v>
      </c>
      <c r="F68" s="6" t="str">
        <f>'[1]INTERNAL USE; G, W, NC-MWANZO'!J68</f>
        <v>N/A</v>
      </c>
      <c r="G68" s="7" t="str">
        <f>'[1]INTERNAL USE; G, W, NC-MWANZO'!K68</f>
        <v>N/A</v>
      </c>
      <c r="H68" s="8"/>
      <c r="I68" s="68" t="s">
        <v>17</v>
      </c>
      <c r="J68" s="69"/>
      <c r="K68" s="70"/>
    </row>
    <row r="69" spans="2:11" ht="50.25" customHeight="1" thickBot="1" x14ac:dyDescent="0.3">
      <c r="B69" s="62"/>
      <c r="C69" s="62"/>
      <c r="D69" s="64"/>
      <c r="E69" s="10"/>
      <c r="F69" s="11"/>
      <c r="G69" s="12"/>
      <c r="H69" s="12"/>
      <c r="I69" s="12"/>
      <c r="J69" s="12"/>
      <c r="K69" s="12"/>
    </row>
    <row r="70" spans="2:11" ht="15.75" thickBot="1" x14ac:dyDescent="0.3">
      <c r="B70" s="61" t="str">
        <f>'[1]INTERNAL USE; G, W, NC-MWANZO'!B70:B71</f>
        <v>SUPPLY AND TRAINING OF CHICKS, FOODS AND DRUGS/VACCINATION OF CHICKS FOR SPECIAL DEPARTMENT KVZ AND MAFUNZO</v>
      </c>
      <c r="C70" s="61" t="str">
        <f>'[1]INTERNAL USE; G, W, NC-MWANZO'!C70:C71</f>
        <v>SMZ/D01/G/IRCB/2022-2023/17</v>
      </c>
      <c r="D70" s="63">
        <f>'[1]INTERNAL USE; G, W, NC-MWANZO'!D70:D71</f>
        <v>2</v>
      </c>
      <c r="E70" s="1" t="str">
        <f>'[1]INTERNAL USE; G, W, NC-MWANZO'!F70</f>
        <v>IRCB</v>
      </c>
      <c r="F70" s="6" t="str">
        <f>'[1]INTERNAL USE; G, W, NC-MWANZO'!J70</f>
        <v>N/A</v>
      </c>
      <c r="G70" s="7" t="str">
        <f>'[1]INTERNAL USE; G, W, NC-MWANZO'!K70</f>
        <v>N/A</v>
      </c>
      <c r="H70" s="8"/>
      <c r="I70" s="68" t="s">
        <v>17</v>
      </c>
      <c r="J70" s="69"/>
      <c r="K70" s="70"/>
    </row>
    <row r="71" spans="2:11" ht="33.75" customHeight="1" thickBot="1" x14ac:dyDescent="0.3">
      <c r="B71" s="62"/>
      <c r="C71" s="62"/>
      <c r="D71" s="64"/>
      <c r="E71" s="10"/>
      <c r="F71" s="11"/>
      <c r="G71" s="12"/>
      <c r="H71" s="12"/>
      <c r="I71" s="12"/>
      <c r="J71" s="12"/>
      <c r="K71" s="12"/>
    </row>
    <row r="72" spans="2:11" ht="15.75" thickBot="1" x14ac:dyDescent="0.3">
      <c r="B72" s="61" t="str">
        <f>'[1]INTERNAL USE; G, W, NC-MWANZO'!B72:B73</f>
        <v xml:space="preserve">SUPPLY OF SNOKERS </v>
      </c>
      <c r="C72" s="61" t="str">
        <f>'[1]INTERNAL USE; G, W, NC-MWANZO'!C72:C73</f>
        <v>SMZ/D01/G/NCB/2022-2023/16</v>
      </c>
      <c r="D72" s="63" t="str">
        <f>'[1]INTERNAL USE; G, W, NC-MWANZO'!D72:D73</f>
        <v>N/A</v>
      </c>
      <c r="E72" s="1" t="str">
        <f>'[1]INTERNAL USE; G, W, NC-MWANZO'!F72</f>
        <v>NCB</v>
      </c>
      <c r="F72" s="6" t="str">
        <f>'[1]INTERNAL USE; G, W, NC-MWANZO'!J72</f>
        <v>N/A</v>
      </c>
      <c r="G72" s="7" t="str">
        <f>'[1]INTERNAL USE; G, W, NC-MWANZO'!K72</f>
        <v>N/A</v>
      </c>
      <c r="H72" s="8"/>
      <c r="I72" s="68" t="s">
        <v>17</v>
      </c>
      <c r="J72" s="69"/>
      <c r="K72" s="70"/>
    </row>
    <row r="73" spans="2:11" ht="15.75" thickBot="1" x14ac:dyDescent="0.3">
      <c r="B73" s="62"/>
      <c r="C73" s="62"/>
      <c r="D73" s="64"/>
      <c r="E73" s="10"/>
      <c r="F73" s="11"/>
      <c r="G73" s="12"/>
      <c r="H73" s="12"/>
      <c r="I73" s="12"/>
      <c r="J73" s="12"/>
      <c r="K73" s="12"/>
    </row>
    <row r="74" spans="2:11" ht="15.75" customHeight="1" thickBot="1" x14ac:dyDescent="0.3">
      <c r="B74" s="71" t="s">
        <v>18</v>
      </c>
      <c r="C74" s="72"/>
      <c r="D74" s="73"/>
      <c r="E74" s="14"/>
      <c r="F74" s="72"/>
      <c r="G74" s="72"/>
      <c r="H74" s="72"/>
      <c r="I74" s="72"/>
      <c r="J74" s="72"/>
      <c r="K74" s="73"/>
    </row>
    <row r="75" spans="2:11" ht="15.75" thickBot="1" x14ac:dyDescent="0.3">
      <c r="B75" s="61" t="str">
        <f>'[1]INTERNAL USE; G, W, NC-MWANZO'!B75:B76</f>
        <v>PROVISION OF TICKET</v>
      </c>
      <c r="C75" s="61" t="s">
        <v>51</v>
      </c>
      <c r="D75" s="63" t="str">
        <f>'[1]INTERNAL USE; G, W, NC-MWANZO'!D75:D76</f>
        <v>N/A</v>
      </c>
      <c r="E75" s="1" t="s">
        <v>39</v>
      </c>
      <c r="F75" s="6" t="str">
        <f>'[1]INTERNAL USE; G, W, NC-MWANZO'!J75</f>
        <v>N/A</v>
      </c>
      <c r="G75" s="7" t="str">
        <f>'[1]INTERNAL USE; G, W, NC-MWANZO'!K75</f>
        <v>N/A</v>
      </c>
      <c r="H75" s="8"/>
      <c r="I75" s="9">
        <f>'[1]INTERNAL USE; G, W, NC-MWANZO'!P75</f>
        <v>45176</v>
      </c>
      <c r="J75" s="9">
        <f>'[1]INTERNAL USE; G, W, NC-MWANZO'!Q75</f>
        <v>45204</v>
      </c>
      <c r="K75" s="9">
        <f>J75+19</f>
        <v>45223</v>
      </c>
    </row>
    <row r="76" spans="2:11" ht="15.75" thickBot="1" x14ac:dyDescent="0.3">
      <c r="B76" s="62"/>
      <c r="C76" s="62"/>
      <c r="D76" s="64"/>
      <c r="E76" s="10"/>
      <c r="F76" s="11"/>
      <c r="G76" s="12"/>
      <c r="H76" s="12"/>
      <c r="I76" s="15"/>
      <c r="J76" s="15"/>
      <c r="K76" s="12"/>
    </row>
    <row r="77" spans="2:11" ht="15.75" thickBot="1" x14ac:dyDescent="0.3">
      <c r="B77" s="61" t="str">
        <f>'[1]INTERNAL USE; G, W, NC-MWANZO'!B77:B78</f>
        <v>PROVISION OF ELECTRICITY SERVICE</v>
      </c>
      <c r="C77" s="61" t="s">
        <v>54</v>
      </c>
      <c r="D77" s="63" t="str">
        <f>'[1]INTERNAL USE; G, W, NC-MWANZO'!D77:D78</f>
        <v>N/A</v>
      </c>
      <c r="E77" s="1" t="s">
        <v>40</v>
      </c>
      <c r="F77" s="6" t="str">
        <f>'[1]INTERNAL USE; G, W, NC-MWANZO'!J77</f>
        <v>N/A</v>
      </c>
      <c r="G77" s="7" t="str">
        <f>'[1]INTERNAL USE; G, W, NC-MWANZO'!K77</f>
        <v>N/A</v>
      </c>
      <c r="H77" s="8"/>
      <c r="I77" s="9">
        <f>'[1]INTERNAL USE; G, W, NC-MWANZO'!P77</f>
        <v>45232</v>
      </c>
      <c r="J77" s="9">
        <f>'[1]INTERNAL USE; G, W, NC-MWANZO'!Q77</f>
        <v>45260</v>
      </c>
      <c r="K77" s="9">
        <f>J77+19</f>
        <v>45279</v>
      </c>
    </row>
    <row r="78" spans="2:11" ht="15.75" thickBot="1" x14ac:dyDescent="0.3">
      <c r="B78" s="62"/>
      <c r="C78" s="62"/>
      <c r="D78" s="64"/>
      <c r="E78" s="10"/>
      <c r="F78" s="11"/>
      <c r="G78" s="12"/>
      <c r="H78" s="12"/>
      <c r="I78" s="15"/>
      <c r="J78" s="15"/>
      <c r="K78" s="12"/>
    </row>
    <row r="79" spans="2:11" ht="15.75" thickBot="1" x14ac:dyDescent="0.3">
      <c r="B79" s="61" t="str">
        <f>'[1]INTERNAL USE; G, W, NC-MWANZO'!B79:B80</f>
        <v>REPAIR AND MAINTANANCE OF OFFICE EQUIPMENTS</v>
      </c>
      <c r="C79" s="61" t="s">
        <v>52</v>
      </c>
      <c r="D79" s="63" t="str">
        <f>'[1]INTERNAL USE; G, W, NC-MWANZO'!D79:D80</f>
        <v>N/A</v>
      </c>
      <c r="E79" s="1" t="s">
        <v>39</v>
      </c>
      <c r="F79" s="6" t="str">
        <f>'[1]INTERNAL USE; G, W, NC-MWANZO'!J79</f>
        <v>N/A</v>
      </c>
      <c r="G79" s="7" t="str">
        <f>'[1]INTERNAL USE; G, W, NC-MWANZO'!K79</f>
        <v>N/A</v>
      </c>
      <c r="H79" s="8"/>
      <c r="I79" s="9">
        <f>'[1]INTERNAL USE; G, W, NC-MWANZO'!P79</f>
        <v>45200</v>
      </c>
      <c r="J79" s="9">
        <f>'[1]INTERNAL USE; G, W, NC-MWANZO'!Q79</f>
        <v>45228</v>
      </c>
      <c r="K79" s="9">
        <f>J79+16</f>
        <v>45244</v>
      </c>
    </row>
    <row r="80" spans="2:11" ht="15.75" thickBot="1" x14ac:dyDescent="0.3">
      <c r="B80" s="62"/>
      <c r="C80" s="62"/>
      <c r="D80" s="64"/>
      <c r="E80" s="10"/>
      <c r="F80" s="11"/>
      <c r="G80" s="12"/>
      <c r="H80" s="12"/>
      <c r="I80" s="12"/>
      <c r="J80" s="12"/>
      <c r="K80" s="12"/>
    </row>
    <row r="81" spans="2:11" ht="15.75" thickBot="1" x14ac:dyDescent="0.3">
      <c r="B81" s="61" t="s">
        <v>45</v>
      </c>
      <c r="C81" s="61" t="s">
        <v>55</v>
      </c>
      <c r="D81" s="63" t="str">
        <f>'[1]INTERNAL USE; G, W, NC-MWANZO'!D81:D82</f>
        <v>N/A</v>
      </c>
      <c r="E81" s="1" t="s">
        <v>41</v>
      </c>
      <c r="F81" s="6" t="str">
        <f>'[1]INTERNAL USE; G, W, NC-MWANZO'!J81</f>
        <v>N/A</v>
      </c>
      <c r="G81" s="7" t="str">
        <f>'[1]INTERNAL USE; G, W, NC-MWANZO'!K81</f>
        <v>N/A</v>
      </c>
      <c r="H81" s="8"/>
      <c r="I81" s="16" t="str">
        <f>'[1]INTERNAL USE; G, W, NC-MWANZO'!P81</f>
        <v>N/A</v>
      </c>
      <c r="J81" s="16" t="str">
        <f>'[1]INTERNAL USE; G, W, NC-MWANZO'!Q81</f>
        <v>N/A</v>
      </c>
      <c r="K81" s="16" t="str">
        <f>'[1]INTERNAL USE; G, W, NC-MWANZO'!R81</f>
        <v>N/A</v>
      </c>
    </row>
    <row r="82" spans="2:11" ht="15.75" thickBot="1" x14ac:dyDescent="0.3">
      <c r="B82" s="62"/>
      <c r="C82" s="62"/>
      <c r="D82" s="64"/>
      <c r="E82" s="10"/>
      <c r="F82" s="11"/>
      <c r="G82" s="12"/>
      <c r="H82" s="12"/>
      <c r="I82" s="17"/>
      <c r="J82" s="17"/>
      <c r="K82" s="17"/>
    </row>
    <row r="83" spans="2:11" ht="15.75" thickBot="1" x14ac:dyDescent="0.3">
      <c r="B83" s="61" t="str">
        <f>'[1]INTERNAL USE; G, W, NC-MWANZO'!B83:B84</f>
        <v>MINOR MAINTANANCE OF CCTV PROJECT</v>
      </c>
      <c r="C83" s="61" t="s">
        <v>53</v>
      </c>
      <c r="D83" s="63" t="str">
        <f>'[1]INTERNAL USE; G, W, NC-MWANZO'!D83:D84</f>
        <v>N/A</v>
      </c>
      <c r="E83" s="1" t="s">
        <v>39</v>
      </c>
      <c r="F83" s="6" t="str">
        <f>'[1]INTERNAL USE; G, W, NC-MWANZO'!J83</f>
        <v>N/A</v>
      </c>
      <c r="G83" s="7" t="str">
        <f>'[1]INTERNAL USE; G, W, NC-MWANZO'!K83</f>
        <v>N/A</v>
      </c>
      <c r="H83" s="8"/>
      <c r="I83" s="9">
        <f>'[1]INTERNAL USE; G, W, NC-MWANZO'!P83</f>
        <v>45200</v>
      </c>
      <c r="J83" s="9">
        <f>'[1]INTERNAL USE; G, W, NC-MWANZO'!Q83</f>
        <v>45228</v>
      </c>
      <c r="K83" s="9">
        <f>J83+16</f>
        <v>45244</v>
      </c>
    </row>
    <row r="84" spans="2:11" ht="15.75" thickBot="1" x14ac:dyDescent="0.3">
      <c r="B84" s="62"/>
      <c r="C84" s="62"/>
      <c r="D84" s="64"/>
      <c r="E84" s="10"/>
      <c r="F84" s="11"/>
      <c r="G84" s="12"/>
      <c r="H84" s="12"/>
      <c r="I84" s="15"/>
      <c r="J84" s="15"/>
      <c r="K84" s="12"/>
    </row>
    <row r="85" spans="2:11" ht="15.75" thickBot="1" x14ac:dyDescent="0.3">
      <c r="B85" s="61" t="str">
        <f>'[1]INTERNAL USE; G, W, NC-MWANZO'!B85:B86</f>
        <v>MAINTANANCE OF ZBV - VAN</v>
      </c>
      <c r="C85" s="61" t="s">
        <v>56</v>
      </c>
      <c r="D85" s="63" t="str">
        <f>'[1]INTERNAL USE; G, W, NC-MWANZO'!D85:D86</f>
        <v>N/A</v>
      </c>
      <c r="E85" s="1" t="s">
        <v>42</v>
      </c>
      <c r="F85" s="6" t="str">
        <f>'[1]INTERNAL USE; G, W, NC-MWANZO'!J85</f>
        <v>N/A</v>
      </c>
      <c r="G85" s="7" t="str">
        <f>'[1]INTERNAL USE; G, W, NC-MWANZO'!K85</f>
        <v>N/A</v>
      </c>
      <c r="H85" s="8"/>
      <c r="I85" s="9">
        <f>'[1]INTERNAL USE; G, W, NC-MWANZO'!P85</f>
        <v>45176</v>
      </c>
      <c r="J85" s="9">
        <f>'[1]INTERNAL USE; G, W, NC-MWANZO'!Q85</f>
        <v>45195</v>
      </c>
      <c r="K85" s="9">
        <f>J85+15</f>
        <v>45210</v>
      </c>
    </row>
    <row r="86" spans="2:11" ht="15.75" thickBot="1" x14ac:dyDescent="0.3">
      <c r="B86" s="62"/>
      <c r="C86" s="62"/>
      <c r="D86" s="64"/>
      <c r="E86" s="10"/>
      <c r="F86" s="11"/>
      <c r="G86" s="12"/>
      <c r="H86" s="12"/>
      <c r="I86" s="15"/>
      <c r="J86" s="15"/>
      <c r="K86" s="12"/>
    </row>
    <row r="87" spans="2:11" ht="15.75" thickBot="1" x14ac:dyDescent="0.3">
      <c r="B87" s="61" t="str">
        <f>'[1]INTERNAL USE; G, W, NC-MWANZO'!B87:B88</f>
        <v>PROVISION OF INSUARANCE AND ROAD LICENCE</v>
      </c>
      <c r="C87" s="61" t="s">
        <v>57</v>
      </c>
      <c r="D87" s="63" t="str">
        <f>'[1]INTERNAL USE; G, W, NC-MWANZO'!D87:D88</f>
        <v>N/A</v>
      </c>
      <c r="E87" s="1" t="s">
        <v>43</v>
      </c>
      <c r="F87" s="6" t="str">
        <f>'[1]INTERNAL USE; G, W, NC-MWANZO'!J87</f>
        <v>N/A</v>
      </c>
      <c r="G87" s="7" t="str">
        <f>'[1]INTERNAL USE; G, W, NC-MWANZO'!K87</f>
        <v>N/A</v>
      </c>
      <c r="H87" s="8"/>
      <c r="I87" s="9">
        <f>'[1]INTERNAL USE; G, W, NC-MWANZO'!P87</f>
        <v>45232</v>
      </c>
      <c r="J87" s="9">
        <f>'[1]INTERNAL USE; G, W, NC-MWANZO'!Q87</f>
        <v>45260</v>
      </c>
      <c r="K87" s="9">
        <f>J87+19</f>
        <v>45279</v>
      </c>
    </row>
    <row r="88" spans="2:11" ht="15.75" thickBot="1" x14ac:dyDescent="0.3">
      <c r="B88" s="62"/>
      <c r="C88" s="62"/>
      <c r="D88" s="64"/>
      <c r="E88" s="10"/>
      <c r="F88" s="11"/>
      <c r="G88" s="12"/>
      <c r="H88" s="12"/>
      <c r="I88" s="12"/>
      <c r="J88" s="12"/>
      <c r="K88" s="12"/>
    </row>
    <row r="89" spans="2:11" ht="15.75" thickBot="1" x14ac:dyDescent="0.3">
      <c r="B89" s="71" t="s">
        <v>19</v>
      </c>
      <c r="C89" s="72"/>
      <c r="D89" s="73"/>
      <c r="E89" s="18"/>
      <c r="F89" s="72"/>
      <c r="G89" s="72"/>
      <c r="H89" s="72"/>
      <c r="I89" s="72"/>
      <c r="J89" s="72"/>
      <c r="K89" s="73"/>
    </row>
    <row r="90" spans="2:11" ht="15.75" thickBot="1" x14ac:dyDescent="0.3">
      <c r="B90" s="61" t="str">
        <f>'[1]INTERNAL USE; G, W, NC-MWANZO'!B90:B91</f>
        <v>CONSTRUCTION CCTV CENTER (UNGUJA)</v>
      </c>
      <c r="C90" s="61" t="s">
        <v>50</v>
      </c>
      <c r="D90" s="63" t="str">
        <f>'[1]INTERNAL USE; G, W, NC-MWANZO'!D90:D91</f>
        <v>N/A</v>
      </c>
      <c r="E90" s="6" t="s">
        <v>39</v>
      </c>
      <c r="F90" s="6" t="str">
        <f>'[1]INTERNAL USE; G, W, NC-MWANZO'!J90</f>
        <v>N/A</v>
      </c>
      <c r="G90" s="7" t="str">
        <f>'[1]INTERNAL USE; G, W, NC-MWANZO'!K90</f>
        <v>N/A</v>
      </c>
      <c r="H90" s="8"/>
      <c r="I90" s="9">
        <f>'[1]INTERNAL USE; G, W, NC-MWANZO'!P90</f>
        <v>45177</v>
      </c>
      <c r="J90" s="9">
        <f>'[1]INTERNAL USE; G, W, NC-MWANZO'!Q90</f>
        <v>45205</v>
      </c>
      <c r="K90" s="9">
        <f>J90+16</f>
        <v>45221</v>
      </c>
    </row>
    <row r="91" spans="2:11" ht="15.75" thickBot="1" x14ac:dyDescent="0.3">
      <c r="B91" s="62"/>
      <c r="C91" s="62"/>
      <c r="D91" s="64"/>
      <c r="E91" s="11"/>
      <c r="F91" s="11"/>
      <c r="G91" s="12"/>
      <c r="H91" s="12"/>
      <c r="I91" s="15"/>
      <c r="J91" s="15"/>
      <c r="K91" s="12"/>
    </row>
    <row r="92" spans="2:11" ht="15.75" thickBot="1" x14ac:dyDescent="0.3">
      <c r="B92" s="61" t="str">
        <f>'[1]INTERNAL USE; G, W, NC-MWANZO'!B92:B93</f>
        <v>MINOR CIVIL WORKS</v>
      </c>
      <c r="C92" s="61" t="s">
        <v>49</v>
      </c>
      <c r="D92" s="63" t="str">
        <f>'[1]INTERNAL USE; G, W, NC-MWANZO'!D92:D93</f>
        <v>N/A</v>
      </c>
      <c r="E92" s="6" t="s">
        <v>42</v>
      </c>
      <c r="F92" s="6" t="str">
        <f>'[1]INTERNAL USE; G, W, NC-MWANZO'!J92</f>
        <v>N/A</v>
      </c>
      <c r="G92" s="7" t="str">
        <f>'[1]INTERNAL USE; G, W, NC-MWANZO'!K92</f>
        <v>N/A</v>
      </c>
      <c r="H92" s="8"/>
      <c r="I92" s="9">
        <f>'[1]INTERNAL USE; G, W, NC-MWANZO'!P92</f>
        <v>45176</v>
      </c>
      <c r="J92" s="9">
        <f>'[1]INTERNAL USE; G, W, NC-MWANZO'!Q92</f>
        <v>45195</v>
      </c>
      <c r="K92" s="9">
        <f>J92+23</f>
        <v>45218</v>
      </c>
    </row>
    <row r="93" spans="2:11" ht="15.75" thickBot="1" x14ac:dyDescent="0.3">
      <c r="B93" s="62"/>
      <c r="C93" s="62"/>
      <c r="D93" s="64"/>
      <c r="E93" s="11"/>
      <c r="F93" s="11"/>
      <c r="G93" s="12"/>
      <c r="H93" s="12"/>
      <c r="I93" s="15"/>
      <c r="J93" s="15"/>
      <c r="K93" s="12"/>
    </row>
    <row r="94" spans="2:11" ht="15.75" thickBot="1" x14ac:dyDescent="0.3">
      <c r="B94" s="61" t="str">
        <f>'[1]INTERNAL USE; G, W, NC-MWANZO'!B94:B95</f>
        <v>CONSTRUCTION OF SHEHIA'S OFFICE</v>
      </c>
      <c r="C94" s="61" t="s">
        <v>48</v>
      </c>
      <c r="D94" s="63" t="str">
        <f>'[1]INTERNAL USE; G, W, NC-MWANZO'!D94:D95</f>
        <v>N/A</v>
      </c>
      <c r="E94" s="6" t="s">
        <v>44</v>
      </c>
      <c r="F94" s="6" t="str">
        <f>'[1]INTERNAL USE; G, W, NC-MWANZO'!J94</f>
        <v>N/A</v>
      </c>
      <c r="G94" s="7" t="str">
        <f>'[1]INTERNAL USE; G, W, NC-MWANZO'!K94</f>
        <v>N/A</v>
      </c>
      <c r="H94" s="8"/>
      <c r="I94" s="9">
        <f>'[1]INTERNAL USE; G, W, NC-MWANZO'!P94</f>
        <v>45144</v>
      </c>
      <c r="J94" s="9">
        <f>'[1]INTERNAL USE; G, W, NC-MWANZO'!Q94</f>
        <v>45186</v>
      </c>
      <c r="K94" s="9">
        <f>J94+17</f>
        <v>45203</v>
      </c>
    </row>
    <row r="95" spans="2:11" ht="15.75" thickBot="1" x14ac:dyDescent="0.3">
      <c r="B95" s="62"/>
      <c r="C95" s="62"/>
      <c r="D95" s="64"/>
      <c r="E95" s="11"/>
      <c r="F95" s="11"/>
      <c r="G95" s="12"/>
      <c r="H95" s="12"/>
      <c r="I95" s="12"/>
      <c r="J95" s="12"/>
      <c r="K95" s="15"/>
    </row>
    <row r="96" spans="2:11" ht="15.75" thickBot="1" x14ac:dyDescent="0.3">
      <c r="B96" s="61" t="str">
        <f>'[1]INTERNAL USE; G, W, NC-MWANZO'!B96:B97</f>
        <v>CONSTRUCTION OF BAGS PRODUCTION FACTORY</v>
      </c>
      <c r="C96" s="61" t="s">
        <v>47</v>
      </c>
      <c r="D96" s="63" t="str">
        <f>'[1]INTERNAL USE; G, W, NC-MWANZO'!D96:D97</f>
        <v>N/A</v>
      </c>
      <c r="E96" s="6" t="s">
        <v>43</v>
      </c>
      <c r="F96" s="6" t="str">
        <f>'[1]INTERNAL USE; G, W, NC-MWANZO'!J96</f>
        <v>N/A</v>
      </c>
      <c r="G96" s="7" t="str">
        <f>'[1]INTERNAL USE; G, W, NC-MWANZO'!K96</f>
        <v>N/A</v>
      </c>
      <c r="H96" s="8"/>
      <c r="I96" s="86" t="s">
        <v>17</v>
      </c>
      <c r="J96" s="87"/>
      <c r="K96" s="88"/>
    </row>
    <row r="97" spans="2:11" ht="15.75" thickBot="1" x14ac:dyDescent="0.3">
      <c r="B97" s="62"/>
      <c r="C97" s="62"/>
      <c r="D97" s="64"/>
      <c r="E97" s="11"/>
      <c r="F97" s="11"/>
      <c r="G97" s="12"/>
      <c r="H97" s="12"/>
      <c r="I97" s="12"/>
      <c r="J97" s="12"/>
      <c r="K97" s="12"/>
    </row>
    <row r="98" spans="2:11" ht="15.75" thickBot="1" x14ac:dyDescent="0.3">
      <c r="B98" s="61" t="str">
        <f>'[1]INTERNAL USE; G, W, NC-MWANZO'!B98:B99</f>
        <v>CONSTRUCTION FOR IRRIGATION INFRASTRUCTURE AT CHEJU UNGUJA</v>
      </c>
      <c r="C98" s="61" t="s">
        <v>46</v>
      </c>
      <c r="D98" s="63" t="str">
        <f>'[1]INTERNAL USE; G, W, NC-MWANZO'!D98:D99</f>
        <v>N/A</v>
      </c>
      <c r="E98" s="6" t="s">
        <v>43</v>
      </c>
      <c r="F98" s="6" t="str">
        <f>'[1]INTERNAL USE; G, W, NC-MWANZO'!J98</f>
        <v>N/A</v>
      </c>
      <c r="G98" s="7" t="str">
        <f>'[1]INTERNAL USE; G, W, NC-MWANZO'!K98</f>
        <v>N/A</v>
      </c>
      <c r="H98" s="8"/>
      <c r="I98" s="86" t="s">
        <v>17</v>
      </c>
      <c r="J98" s="87"/>
      <c r="K98" s="88"/>
    </row>
    <row r="99" spans="2:11" ht="15.75" thickBot="1" x14ac:dyDescent="0.3">
      <c r="B99" s="62"/>
      <c r="C99" s="62"/>
      <c r="D99" s="64"/>
      <c r="E99" s="11"/>
      <c r="F99" s="11"/>
      <c r="G99" s="12"/>
      <c r="H99" s="12"/>
      <c r="I99" s="12"/>
      <c r="J99" s="12"/>
      <c r="K99" s="12"/>
    </row>
    <row r="100" spans="2:11" x14ac:dyDescent="0.25">
      <c r="B100" s="74"/>
      <c r="C100" s="75"/>
      <c r="D100" s="76"/>
      <c r="E100" s="80"/>
      <c r="F100" s="81"/>
      <c r="G100" s="81"/>
      <c r="H100" s="81"/>
      <c r="I100" s="81"/>
      <c r="J100" s="81"/>
      <c r="K100" s="82"/>
    </row>
    <row r="101" spans="2:11" ht="9" customHeight="1" thickBot="1" x14ac:dyDescent="0.3">
      <c r="B101" s="77"/>
      <c r="C101" s="78"/>
      <c r="D101" s="79"/>
      <c r="E101" s="83"/>
      <c r="F101" s="84"/>
      <c r="G101" s="84"/>
      <c r="H101" s="84"/>
      <c r="I101" s="84"/>
      <c r="J101" s="84"/>
      <c r="K101" s="85"/>
    </row>
    <row r="106" spans="2:11" x14ac:dyDescent="0.25">
      <c r="E106" s="19"/>
    </row>
    <row r="109" spans="2:11" x14ac:dyDescent="0.25">
      <c r="E109" s="19"/>
    </row>
  </sheetData>
  <mergeCells count="156">
    <mergeCell ref="B100:D101"/>
    <mergeCell ref="E100:K101"/>
    <mergeCell ref="B96:B97"/>
    <mergeCell ref="C96:C97"/>
    <mergeCell ref="D96:D97"/>
    <mergeCell ref="I96:K96"/>
    <mergeCell ref="B98:B99"/>
    <mergeCell ref="C98:C99"/>
    <mergeCell ref="D98:D99"/>
    <mergeCell ref="I98:K98"/>
    <mergeCell ref="B92:B93"/>
    <mergeCell ref="C92:C93"/>
    <mergeCell ref="D92:D93"/>
    <mergeCell ref="B94:B95"/>
    <mergeCell ref="C94:C95"/>
    <mergeCell ref="D94:D95"/>
    <mergeCell ref="B87:B88"/>
    <mergeCell ref="C87:C88"/>
    <mergeCell ref="D87:D88"/>
    <mergeCell ref="B89:D89"/>
    <mergeCell ref="F89:K89"/>
    <mergeCell ref="B90:B91"/>
    <mergeCell ref="C90:C91"/>
    <mergeCell ref="D90:D91"/>
    <mergeCell ref="B83:B84"/>
    <mergeCell ref="C83:C84"/>
    <mergeCell ref="D83:D84"/>
    <mergeCell ref="B85:B86"/>
    <mergeCell ref="C85:C86"/>
    <mergeCell ref="D85:D86"/>
    <mergeCell ref="B79:B80"/>
    <mergeCell ref="C79:C80"/>
    <mergeCell ref="D79:D80"/>
    <mergeCell ref="B81:B82"/>
    <mergeCell ref="C81:C82"/>
    <mergeCell ref="D81:D82"/>
    <mergeCell ref="B74:D74"/>
    <mergeCell ref="F74:K74"/>
    <mergeCell ref="B75:B76"/>
    <mergeCell ref="C75:C76"/>
    <mergeCell ref="D75:D76"/>
    <mergeCell ref="B77:B78"/>
    <mergeCell ref="C77:C78"/>
    <mergeCell ref="D77:D78"/>
    <mergeCell ref="B70:B71"/>
    <mergeCell ref="C70:C71"/>
    <mergeCell ref="D70:D71"/>
    <mergeCell ref="I70:K70"/>
    <mergeCell ref="B72:B73"/>
    <mergeCell ref="C72:C73"/>
    <mergeCell ref="D72:D73"/>
    <mergeCell ref="I72:K72"/>
    <mergeCell ref="B66:B67"/>
    <mergeCell ref="C66:C67"/>
    <mergeCell ref="D66:D67"/>
    <mergeCell ref="I66:K66"/>
    <mergeCell ref="B68:B69"/>
    <mergeCell ref="C68:C69"/>
    <mergeCell ref="D68:D69"/>
    <mergeCell ref="I68:K68"/>
    <mergeCell ref="B62:B63"/>
    <mergeCell ref="C62:C63"/>
    <mergeCell ref="D62:D63"/>
    <mergeCell ref="B64:B65"/>
    <mergeCell ref="C64:C65"/>
    <mergeCell ref="D64:D65"/>
    <mergeCell ref="B58:B59"/>
    <mergeCell ref="C58:C59"/>
    <mergeCell ref="D58:D59"/>
    <mergeCell ref="B60:B61"/>
    <mergeCell ref="C60:C61"/>
    <mergeCell ref="D60:D61"/>
    <mergeCell ref="B54:B55"/>
    <mergeCell ref="C54:C55"/>
    <mergeCell ref="D54:D55"/>
    <mergeCell ref="B56:B57"/>
    <mergeCell ref="C56:C57"/>
    <mergeCell ref="D56:D57"/>
    <mergeCell ref="B50:B51"/>
    <mergeCell ref="C50:C51"/>
    <mergeCell ref="D50:D51"/>
    <mergeCell ref="B52:B53"/>
    <mergeCell ref="C52:C53"/>
    <mergeCell ref="D52:D53"/>
    <mergeCell ref="B46:B47"/>
    <mergeCell ref="C46:C47"/>
    <mergeCell ref="D46:D47"/>
    <mergeCell ref="B48:B49"/>
    <mergeCell ref="C48:C49"/>
    <mergeCell ref="D48:D49"/>
    <mergeCell ref="B42:B43"/>
    <mergeCell ref="C42:C43"/>
    <mergeCell ref="D42:D43"/>
    <mergeCell ref="B44:B45"/>
    <mergeCell ref="C44:C45"/>
    <mergeCell ref="D44:D45"/>
    <mergeCell ref="B38:B39"/>
    <mergeCell ref="C38:C39"/>
    <mergeCell ref="D38:D39"/>
    <mergeCell ref="B40:B41"/>
    <mergeCell ref="C40:C41"/>
    <mergeCell ref="D40:D41"/>
    <mergeCell ref="B34:B35"/>
    <mergeCell ref="C34:C35"/>
    <mergeCell ref="D34:D35"/>
    <mergeCell ref="B36:B37"/>
    <mergeCell ref="C36:C37"/>
    <mergeCell ref="D36:D37"/>
    <mergeCell ref="B30:B31"/>
    <mergeCell ref="C30:C31"/>
    <mergeCell ref="D30:D31"/>
    <mergeCell ref="B32:B33"/>
    <mergeCell ref="C32:C33"/>
    <mergeCell ref="D32:D33"/>
    <mergeCell ref="B26:B27"/>
    <mergeCell ref="C26:C27"/>
    <mergeCell ref="D26:D27"/>
    <mergeCell ref="B28:B29"/>
    <mergeCell ref="C28:C29"/>
    <mergeCell ref="D28:D29"/>
    <mergeCell ref="B22:B23"/>
    <mergeCell ref="C22:C23"/>
    <mergeCell ref="D22:D23"/>
    <mergeCell ref="B24:B25"/>
    <mergeCell ref="C24:C25"/>
    <mergeCell ref="D24:D25"/>
    <mergeCell ref="B18:B19"/>
    <mergeCell ref="C18:C19"/>
    <mergeCell ref="D18:D19"/>
    <mergeCell ref="B20:B21"/>
    <mergeCell ref="C20:C21"/>
    <mergeCell ref="D20:D21"/>
    <mergeCell ref="B13:D13"/>
    <mergeCell ref="F13:K13"/>
    <mergeCell ref="B14:B15"/>
    <mergeCell ref="C14:C15"/>
    <mergeCell ref="D14:D15"/>
    <mergeCell ref="B16:B17"/>
    <mergeCell ref="C16:C17"/>
    <mergeCell ref="D16:D17"/>
    <mergeCell ref="F9:F11"/>
    <mergeCell ref="G9:G11"/>
    <mergeCell ref="H9:H11"/>
    <mergeCell ref="I9:I11"/>
    <mergeCell ref="J9:J11"/>
    <mergeCell ref="K9:K11"/>
    <mergeCell ref="B3:K3"/>
    <mergeCell ref="B4:K4"/>
    <mergeCell ref="B5:K5"/>
    <mergeCell ref="B6:K6"/>
    <mergeCell ref="B7:B11"/>
    <mergeCell ref="C7:C11"/>
    <mergeCell ref="D7:D11"/>
    <mergeCell ref="E7:E11"/>
    <mergeCell ref="F7:H8"/>
    <mergeCell ref="I7:K8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3F2FE-EC66-4C37-B8BB-C600511C6E1C}">
  <dimension ref="B2:M19"/>
  <sheetViews>
    <sheetView tabSelected="1" workbookViewId="0">
      <selection activeCell="E23" sqref="E23"/>
    </sheetView>
  </sheetViews>
  <sheetFormatPr defaultRowHeight="15" x14ac:dyDescent="0.25"/>
  <cols>
    <col min="2" max="2" width="74.140625" customWidth="1"/>
    <col min="3" max="3" width="33.28515625" customWidth="1"/>
    <col min="7" max="7" width="15.28515625" customWidth="1"/>
    <col min="11" max="11" width="11.140625" customWidth="1"/>
    <col min="12" max="12" width="11.42578125" customWidth="1"/>
    <col min="13" max="13" width="12.5703125" customWidth="1"/>
  </cols>
  <sheetData>
    <row r="2" spans="2:13" ht="15.75" thickBot="1" x14ac:dyDescent="0.3"/>
    <row r="3" spans="2:13" x14ac:dyDescent="0.25">
      <c r="B3" s="111" t="s">
        <v>20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2:13" x14ac:dyDescent="0.25">
      <c r="B4" s="114" t="s">
        <v>21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6"/>
    </row>
    <row r="5" spans="2:13" x14ac:dyDescent="0.25">
      <c r="B5" s="114" t="s">
        <v>38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</row>
    <row r="6" spans="2:13" ht="15.75" thickBot="1" x14ac:dyDescent="0.3">
      <c r="B6" s="117" t="s">
        <v>22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</row>
    <row r="7" spans="2:13" ht="15.75" thickBot="1" x14ac:dyDescent="0.3">
      <c r="B7" s="120" t="s">
        <v>23</v>
      </c>
      <c r="C7" s="45" t="s">
        <v>24</v>
      </c>
      <c r="D7" s="45" t="s">
        <v>5</v>
      </c>
      <c r="E7" s="121" t="s">
        <v>25</v>
      </c>
      <c r="F7" s="123" t="s">
        <v>26</v>
      </c>
      <c r="G7" s="124"/>
      <c r="H7" s="125" t="s">
        <v>27</v>
      </c>
      <c r="I7" s="126"/>
      <c r="J7" s="127"/>
      <c r="K7" s="125" t="s">
        <v>28</v>
      </c>
      <c r="L7" s="127"/>
      <c r="M7" s="128"/>
    </row>
    <row r="8" spans="2:13" ht="15.75" thickBot="1" x14ac:dyDescent="0.3">
      <c r="B8" s="120"/>
      <c r="C8" s="46"/>
      <c r="D8" s="46"/>
      <c r="E8" s="120"/>
      <c r="F8" s="105" t="s">
        <v>29</v>
      </c>
      <c r="G8" s="105" t="s">
        <v>30</v>
      </c>
      <c r="H8" s="129" t="s">
        <v>31</v>
      </c>
      <c r="I8" s="45" t="s">
        <v>32</v>
      </c>
      <c r="J8" s="132" t="s">
        <v>33</v>
      </c>
      <c r="K8" s="99" t="s">
        <v>34</v>
      </c>
      <c r="L8" s="100"/>
      <c r="M8" s="101" t="s">
        <v>35</v>
      </c>
    </row>
    <row r="9" spans="2:13" x14ac:dyDescent="0.25">
      <c r="B9" s="120"/>
      <c r="C9" s="46"/>
      <c r="D9" s="46"/>
      <c r="E9" s="120"/>
      <c r="F9" s="105"/>
      <c r="G9" s="105"/>
      <c r="H9" s="130"/>
      <c r="I9" s="46"/>
      <c r="J9" s="133"/>
      <c r="K9" s="104" t="s">
        <v>31</v>
      </c>
      <c r="L9" s="106" t="s">
        <v>36</v>
      </c>
      <c r="M9" s="102"/>
    </row>
    <row r="10" spans="2:13" ht="138.75" customHeight="1" thickBot="1" x14ac:dyDescent="0.3">
      <c r="B10" s="120"/>
      <c r="C10" s="46"/>
      <c r="D10" s="47"/>
      <c r="E10" s="122"/>
      <c r="F10" s="105"/>
      <c r="G10" s="105"/>
      <c r="H10" s="131"/>
      <c r="I10" s="47"/>
      <c r="J10" s="134"/>
      <c r="K10" s="105"/>
      <c r="L10" s="107"/>
      <c r="M10" s="103"/>
    </row>
    <row r="11" spans="2:13" ht="15.75" thickBot="1" x14ac:dyDescent="0.3">
      <c r="B11" s="26">
        <v>1</v>
      </c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7">
        <v>9</v>
      </c>
      <c r="K11" s="27">
        <v>10</v>
      </c>
      <c r="L11" s="27">
        <v>11</v>
      </c>
      <c r="M11" s="28">
        <v>12</v>
      </c>
    </row>
    <row r="12" spans="2:13" ht="15.75" thickBot="1" x14ac:dyDescent="0.3">
      <c r="B12" s="108" t="s">
        <v>37</v>
      </c>
      <c r="C12" s="109"/>
      <c r="D12" s="109"/>
      <c r="E12" s="29"/>
      <c r="F12" s="108" t="s">
        <v>37</v>
      </c>
      <c r="G12" s="109"/>
      <c r="H12" s="109"/>
      <c r="I12" s="109"/>
      <c r="J12" s="109"/>
      <c r="K12" s="109"/>
      <c r="L12" s="109"/>
      <c r="M12" s="110"/>
    </row>
    <row r="13" spans="2:13" ht="15.75" customHeight="1" thickBot="1" x14ac:dyDescent="0.3">
      <c r="B13" s="61" t="str">
        <f>'[2]INTERNAL USE; CONS.-MWANZO'!B13:B14</f>
        <v>CONSULTANCY OF RESEARCH ON HARZODIOUS WASTE</v>
      </c>
      <c r="C13" s="61" t="str">
        <f>'[2]INTERNAL USE; CONS.-MWANZO'!C13:C14</f>
        <v>SMZ/D01/CS/OQ/2023-24/09</v>
      </c>
      <c r="D13" s="89"/>
      <c r="E13" s="16" t="str">
        <f>'[2]INTERNAL USE; CONS.-MWANZO'!F13</f>
        <v>OQ</v>
      </c>
      <c r="F13" s="6" t="str">
        <f>'[2]INTERNAL USE; CONS.-MWANZO'!G13</f>
        <v>QCBS</v>
      </c>
      <c r="G13" s="16" t="str">
        <f>'[2]INTERNAL USE; CONS.-MWANZO'!H13</f>
        <v>LUMPSUM</v>
      </c>
      <c r="H13" s="16" t="str">
        <f>'[2]INTERNAL USE; CONS.-MWANZO'!J13</f>
        <v>N/A</v>
      </c>
      <c r="I13" s="16" t="str">
        <f>'[2]INTERNAL USE; CONS.-MWANZO'!K13</f>
        <v>N/A</v>
      </c>
      <c r="J13" s="8"/>
      <c r="K13" s="86" t="s">
        <v>17</v>
      </c>
      <c r="L13" s="87"/>
      <c r="M13" s="88"/>
    </row>
    <row r="14" spans="2:13" ht="15.75" thickBot="1" x14ac:dyDescent="0.3">
      <c r="B14" s="62"/>
      <c r="C14" s="62"/>
      <c r="D14" s="90"/>
      <c r="E14" s="30"/>
      <c r="F14" s="11"/>
      <c r="G14" s="12"/>
      <c r="H14" s="12"/>
      <c r="I14" s="12"/>
      <c r="J14" s="12"/>
      <c r="K14" s="12"/>
      <c r="L14" s="12"/>
      <c r="M14" s="12"/>
    </row>
    <row r="15" spans="2:13" ht="15.75" thickBot="1" x14ac:dyDescent="0.3">
      <c r="B15" s="61" t="str">
        <f>'[2]INTERNAL USE; CONS.-MWANZO'!B15:B16</f>
        <v>CONSULTANCY SERVICES FOR INDUSTRIALS OPERATION TRAINING FOR MACHINERY AT FACTORIES FOR SPECIAL DEPARTMENTS</v>
      </c>
      <c r="C15" s="61" t="str">
        <f>'[2]INTERNAL USE; CONS.-MWANZO'!C15:C16</f>
        <v>SMZ/D01/CS/OQ/2023-24/01</v>
      </c>
      <c r="D15" s="97"/>
      <c r="E15" s="16" t="str">
        <f>'[2]INTERNAL USE; CONS.-MWANZO'!F15</f>
        <v>OQ</v>
      </c>
      <c r="F15" s="6" t="str">
        <f>'[2]INTERNAL USE; CONS.-MWANZO'!G15</f>
        <v>QCBS</v>
      </c>
      <c r="G15" s="7" t="str">
        <f>'[2]INTERNAL USE; CONS.-MWANZO'!H15</f>
        <v>LUMPSUM</v>
      </c>
      <c r="H15" s="16" t="str">
        <f>'[2]INTERNAL USE; CONS.-MWANZO'!J15</f>
        <v>N/A</v>
      </c>
      <c r="I15" s="16" t="str">
        <f>'[2]INTERNAL USE; CONS.-MWANZO'!K15</f>
        <v>N/A</v>
      </c>
      <c r="J15" s="8"/>
      <c r="K15" s="9">
        <f>'[2]INTERNAL USE; CONS.-MWANZO'!P15</f>
        <v>45147</v>
      </c>
      <c r="L15" s="9">
        <f>'[2]INTERNAL USE; CONS.-MWANZO'!Q15</f>
        <v>45156</v>
      </c>
      <c r="M15" s="31">
        <f>L15+31</f>
        <v>45187</v>
      </c>
    </row>
    <row r="16" spans="2:13" ht="33" customHeight="1" thickBot="1" x14ac:dyDescent="0.3">
      <c r="B16" s="62"/>
      <c r="C16" s="62"/>
      <c r="D16" s="98"/>
      <c r="E16" s="30"/>
      <c r="F16" s="11"/>
      <c r="G16" s="12"/>
      <c r="H16" s="12"/>
      <c r="I16" s="12"/>
      <c r="J16" s="12"/>
      <c r="K16" s="15"/>
      <c r="L16" s="15"/>
      <c r="M16" s="12"/>
    </row>
    <row r="17" spans="2:13" ht="15.75" thickBot="1" x14ac:dyDescent="0.3">
      <c r="B17" s="61" t="str">
        <f>'[2]INTERNAL USE; CONS.-MWANZO'!B17:B18</f>
        <v>CONSULTANCY OF FACILITATION FOR MAINTANANCE OF CCTV CAMERA</v>
      </c>
      <c r="C17" s="61" t="str">
        <f>'[2]INTERNAL USE; CONS.-MWANZO'!C17:C18</f>
        <v>SMZ/D01/CS/OQ/2023-24/02</v>
      </c>
      <c r="D17" s="89"/>
      <c r="E17" s="16" t="str">
        <f>'[2]INTERNAL USE; CONS.-MWANZO'!F17</f>
        <v>OQ</v>
      </c>
      <c r="F17" s="6" t="str">
        <f>'[2]INTERNAL USE; CONS.-MWANZO'!G17</f>
        <v>QCBS</v>
      </c>
      <c r="G17" s="7" t="str">
        <f>'[2]INTERNAL USE; CONS.-MWANZO'!H17</f>
        <v>LUMPSUM</v>
      </c>
      <c r="H17" s="16" t="str">
        <f>'[2]INTERNAL USE; CONS.-MWANZO'!J17</f>
        <v>N/A</v>
      </c>
      <c r="I17" s="16" t="str">
        <f>'[2]INTERNAL USE; CONS.-MWANZO'!K17</f>
        <v>N/A</v>
      </c>
      <c r="J17" s="8"/>
      <c r="K17" s="9">
        <f>'[2]INTERNAL USE; CONS.-MWANZO'!P17</f>
        <v>45147</v>
      </c>
      <c r="L17" s="9">
        <f>'[2]INTERNAL USE; CONS.-MWANZO'!Q17</f>
        <v>45156</v>
      </c>
      <c r="M17" s="31">
        <f>L17+31</f>
        <v>45187</v>
      </c>
    </row>
    <row r="18" spans="2:13" ht="15.75" thickBot="1" x14ac:dyDescent="0.3">
      <c r="B18" s="62"/>
      <c r="C18" s="62"/>
      <c r="D18" s="90"/>
      <c r="E18" s="30"/>
      <c r="F18" s="11"/>
      <c r="G18" s="12"/>
      <c r="H18" s="12"/>
      <c r="I18" s="12"/>
      <c r="J18" s="12"/>
      <c r="K18" s="12"/>
      <c r="L18" s="12"/>
      <c r="M18" s="12"/>
    </row>
    <row r="19" spans="2:13" ht="15.75" thickBot="1" x14ac:dyDescent="0.3">
      <c r="B19" s="91"/>
      <c r="C19" s="92"/>
      <c r="D19" s="93"/>
      <c r="E19" s="94"/>
      <c r="F19" s="95"/>
      <c r="G19" s="95"/>
      <c r="H19" s="95"/>
      <c r="I19" s="95"/>
      <c r="J19" s="95"/>
      <c r="K19" s="95"/>
      <c r="L19" s="95"/>
      <c r="M19" s="96"/>
    </row>
  </sheetData>
  <mergeCells count="34">
    <mergeCell ref="B3:M3"/>
    <mergeCell ref="B4:M4"/>
    <mergeCell ref="B5:M5"/>
    <mergeCell ref="B6:M6"/>
    <mergeCell ref="B7:B10"/>
    <mergeCell ref="C7:C10"/>
    <mergeCell ref="D7:D10"/>
    <mergeCell ref="E7:E10"/>
    <mergeCell ref="F7:G7"/>
    <mergeCell ref="H7:J7"/>
    <mergeCell ref="K7:M7"/>
    <mergeCell ref="F8:F10"/>
    <mergeCell ref="G8:G10"/>
    <mergeCell ref="H8:H10"/>
    <mergeCell ref="I8:I10"/>
    <mergeCell ref="J8:J10"/>
    <mergeCell ref="K8:L8"/>
    <mergeCell ref="M8:M10"/>
    <mergeCell ref="K9:K10"/>
    <mergeCell ref="L9:L10"/>
    <mergeCell ref="B12:D12"/>
    <mergeCell ref="F12:M12"/>
    <mergeCell ref="B13:B14"/>
    <mergeCell ref="C13:C14"/>
    <mergeCell ref="D13:D14"/>
    <mergeCell ref="B19:D19"/>
    <mergeCell ref="E19:M19"/>
    <mergeCell ref="B15:B16"/>
    <mergeCell ref="C15:C16"/>
    <mergeCell ref="D15:D16"/>
    <mergeCell ref="B17:B18"/>
    <mergeCell ref="C17:C18"/>
    <mergeCell ref="D17:D18"/>
    <mergeCell ref="K13:M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Habiba S. Mohamed</cp:lastModifiedBy>
  <dcterms:created xsi:type="dcterms:W3CDTF">2015-06-05T18:17:20Z</dcterms:created>
  <dcterms:modified xsi:type="dcterms:W3CDTF">2023-08-09T10:48:25Z</dcterms:modified>
</cp:coreProperties>
</file>